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30" windowWidth="9720" windowHeight="7320" activeTab="2"/>
  </bookViews>
  <sheets>
    <sheet name="Лист1" sheetId="1" r:id="rId1"/>
    <sheet name="Лист2" sheetId="2" r:id="rId2"/>
    <sheet name="Лист3" sheetId="3" r:id="rId3"/>
  </sheets>
  <definedNames>
    <definedName name="_xlnm.Print_Titles" localSheetId="2">'Лист3'!$11:$15</definedName>
  </definedNames>
  <calcPr fullCalcOnLoad="1"/>
</workbook>
</file>

<file path=xl/sharedStrings.xml><?xml version="1.0" encoding="utf-8"?>
<sst xmlns="http://schemas.openxmlformats.org/spreadsheetml/2006/main" count="261" uniqueCount="244">
  <si>
    <t>Видатки загального фонду</t>
  </si>
  <si>
    <t>Видатки спеціального фонду</t>
  </si>
  <si>
    <t>Разом</t>
  </si>
  <si>
    <t>Всього</t>
  </si>
  <si>
    <t>з  них</t>
  </si>
  <si>
    <t>Споживання</t>
  </si>
  <si>
    <t>розвитку</t>
  </si>
  <si>
    <t>оплата праці</t>
  </si>
  <si>
    <t>бюджет розвитку</t>
  </si>
  <si>
    <t>з них</t>
  </si>
  <si>
    <t xml:space="preserve"> Заходи державної політики з питань дітей та їх соціального  захисту</t>
  </si>
  <si>
    <t>Благоустрій міст, сіл, селищ</t>
  </si>
  <si>
    <t>Дошкільна освіта</t>
  </si>
  <si>
    <t>Надання загальної середньої освіти загальноосвітніми навчальними закладами ( в т.ч. школою – 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</si>
  <si>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</si>
  <si>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 xml:space="preserve">Надання позашкільної освіти  позашкільними закладами освіти, заходи із позашкільної роботи з дітьми </t>
  </si>
  <si>
    <t>Методичне забезпечення діяльності  навчальних закладів  та інші заходи в галузі освіти</t>
  </si>
  <si>
    <t>Централізоване ведення бухгалтерського обліку</t>
  </si>
  <si>
    <t xml:space="preserve">Здійснення централізованого господарського обслуговування </t>
  </si>
  <si>
    <t>Утримання інших закладів освіти</t>
  </si>
  <si>
    <t xml:space="preserve">Надання допомоги дітям – сиротам та дітям , позбавлених батьківського піклування, яким виповнюється 18 років </t>
  </si>
  <si>
    <t>Заходи державної політики  з питань молоді</t>
  </si>
  <si>
    <t xml:space="preserve">Проведення навчально – тренувальних зборів і змагань  з олімпійських видів спорту </t>
  </si>
  <si>
    <t>Проведення навчально – тренувальних зборів і змагань  та заходів  з інвалідного спорту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</si>
  <si>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</si>
  <si>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</si>
  <si>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</si>
  <si>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</si>
  <si>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</si>
  <si>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</si>
  <si>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пенсіонерам з числа спеціалістів із захисту рослин, передбачених частиною четвертою статті 20 Закону України «Про захист рослин», громадянам, передбачених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</si>
  <si>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окремим категоріям громадян з послуг зв’язку</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</si>
  <si>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</si>
  <si>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 </t>
  </si>
  <si>
    <t xml:space="preserve">Надання допомоги у зв’язку з вагітністю і пологами </t>
  </si>
  <si>
    <t xml:space="preserve">Надання допомоги на догляд за дитиною віком до трьох років </t>
  </si>
  <si>
    <t xml:space="preserve">Надання допомоги при народженні дитини </t>
  </si>
  <si>
    <t xml:space="preserve">Надання допомоги на дітей, над якими встановлено опіку чи піклування </t>
  </si>
  <si>
    <t xml:space="preserve">Надання допомоги на дітей одиноким матерям </t>
  </si>
  <si>
    <t xml:space="preserve">Надання тимчасової державної допомоги дітям </t>
  </si>
  <si>
    <t xml:space="preserve">Надання допомоги при усиновленні дитини </t>
  </si>
  <si>
    <t xml:space="preserve">Надання державної соціальної допомоги малозабезпеченим сім’ям </t>
  </si>
  <si>
    <t>Надання субсидій населенню для відшкодування витрат на оплату житлово-комунальних послуг </t>
  </si>
  <si>
    <t>Надання субсидій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</si>
  <si>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населення  </t>
  </si>
  <si>
    <t>Інші видатки на соціальний захист ветеранів війни та праці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</si>
  <si>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</si>
  <si>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інвалідам та дітям-інвалідам</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</si>
  <si>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</si>
  <si>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Надання фінансової підтримки громадським організаціям  інвалідів і ветеранів, діяльність яких  має  соціальну  спрямованість </t>
  </si>
  <si>
    <t>Надання державної соціальної допомоги  інвалідам з дитинства  та дітям - інвалідам</t>
  </si>
  <si>
    <t>Компенсаційні виплати  на пільговий проїзд  автомобільним транспортом  окремим  категоріям громадян</t>
  </si>
  <si>
    <t>Філармонії, музичні колективи і ансамблі та інші мистецькі заклади та заходи</t>
  </si>
  <si>
    <t>Бібліотеки</t>
  </si>
  <si>
    <t>Палаци і будинки культури, клуби та інші заклади клубного типу</t>
  </si>
  <si>
    <t>Школи естетичного виховання дітей</t>
  </si>
  <si>
    <t xml:space="preserve">Інші культурно – освітні заклади та заходи </t>
  </si>
  <si>
    <t>Резервний фонд</t>
  </si>
  <si>
    <t>Всього видатків</t>
  </si>
  <si>
    <t xml:space="preserve"> </t>
  </si>
  <si>
    <t xml:space="preserve">            </t>
  </si>
  <si>
    <t>комунальні послуги та енергоносії</t>
  </si>
  <si>
    <t>091103</t>
  </si>
  <si>
    <t>010116</t>
  </si>
  <si>
    <t>090802</t>
  </si>
  <si>
    <t>091101</t>
  </si>
  <si>
    <t>070101</t>
  </si>
  <si>
    <t>070201</t>
  </si>
  <si>
    <t>070202</t>
  </si>
  <si>
    <t>070401</t>
  </si>
  <si>
    <t>070802</t>
  </si>
  <si>
    <t>070804</t>
  </si>
  <si>
    <t>070805</t>
  </si>
  <si>
    <t>070806</t>
  </si>
  <si>
    <t>070808</t>
  </si>
  <si>
    <t>070303</t>
  </si>
  <si>
    <t>090201</t>
  </si>
  <si>
    <t>090202</t>
  </si>
  <si>
    <t>090203</t>
  </si>
  <si>
    <t>090204</t>
  </si>
  <si>
    <t>090205</t>
  </si>
  <si>
    <t>090207</t>
  </si>
  <si>
    <t>090208</t>
  </si>
  <si>
    <t>090209</t>
  </si>
  <si>
    <t>090210</t>
  </si>
  <si>
    <t>090214</t>
  </si>
  <si>
    <t>090215</t>
  </si>
  <si>
    <t>090216</t>
  </si>
  <si>
    <t>090302</t>
  </si>
  <si>
    <t>090303</t>
  </si>
  <si>
    <t>090304</t>
  </si>
  <si>
    <t>090305</t>
  </si>
  <si>
    <t>090306</t>
  </si>
  <si>
    <t>090307</t>
  </si>
  <si>
    <t>090308</t>
  </si>
  <si>
    <t>090401</t>
  </si>
  <si>
    <t>090405</t>
  </si>
  <si>
    <t>090406</t>
  </si>
  <si>
    <t>090412</t>
  </si>
  <si>
    <t>090416</t>
  </si>
  <si>
    <t>091204</t>
  </si>
  <si>
    <t>091206</t>
  </si>
  <si>
    <t>091207</t>
  </si>
  <si>
    <t>091209</t>
  </si>
  <si>
    <t>091300</t>
  </si>
  <si>
    <t>070807</t>
  </si>
  <si>
    <t>капітальні видатки за рахунок коштів, що передаються із загального фонду до бюджету розвитку (спеціального фонду)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</si>
  <si>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t>
  </si>
  <si>
    <t>0300000</t>
  </si>
  <si>
    <t>1000000</t>
  </si>
  <si>
    <t>1100000</t>
  </si>
  <si>
    <t>1500000</t>
  </si>
  <si>
    <t>2400000</t>
  </si>
  <si>
    <t>7500000</t>
  </si>
  <si>
    <t>7600000</t>
  </si>
  <si>
    <t>Розподіл видатків міського  бюджету на 2013  рік</t>
  </si>
  <si>
    <t>0310060</t>
  </si>
  <si>
    <t xml:space="preserve">Організаційне,  інформаційно - 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t>
  </si>
  <si>
    <t>1010080</t>
  </si>
  <si>
    <t>1110080</t>
  </si>
  <si>
    <t>Централізований бухгалтерський та фінансовий облік в сфері фізичної культури і спорту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</si>
  <si>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t>
  </si>
  <si>
    <t>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</si>
  <si>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2410080</t>
  </si>
  <si>
    <t>110103</t>
  </si>
  <si>
    <t>7510080</t>
  </si>
  <si>
    <t>7618010</t>
  </si>
  <si>
    <t xml:space="preserve">Додаток  № 3.1 </t>
  </si>
  <si>
    <t>КТКВК місцевих бюджетів</t>
  </si>
  <si>
    <t>Найменування програми/підпрограми видатків та кредитування місцевих бюджетів</t>
  </si>
  <si>
    <t xml:space="preserve">за головними розпорядниками коштів </t>
  </si>
  <si>
    <t>0310000</t>
  </si>
  <si>
    <t>0320000</t>
  </si>
  <si>
    <t>1010000</t>
  </si>
  <si>
    <t>1110000</t>
  </si>
  <si>
    <t>1510000</t>
  </si>
  <si>
    <t>1520000</t>
  </si>
  <si>
    <t>2410000</t>
  </si>
  <si>
    <t>1510080</t>
  </si>
  <si>
    <t>7510000</t>
  </si>
  <si>
    <t>7610000</t>
  </si>
  <si>
    <t>14=4+7</t>
  </si>
  <si>
    <t>КПКВК місцевих бюджетів (7 знаків групування: за ГРК, відповід.вик.,програма/підпрограма</t>
  </si>
  <si>
    <t>Інші освітні програми (Комплексна програма пошуку, навчання і виховання обдарованих дітей та учнівської молоді «Обдарована дитина» на 2011-2015 роки)</t>
  </si>
  <si>
    <t xml:space="preserve">Виконавчий комітет </t>
  </si>
  <si>
    <t xml:space="preserve">Міський центр соціальних служб для сім ї, дітей та молоді </t>
  </si>
  <si>
    <t xml:space="preserve">Відділ освіти </t>
  </si>
  <si>
    <t xml:space="preserve">Відділ освіти  </t>
  </si>
  <si>
    <r>
      <t xml:space="preserve">Відділ у справах сім ї,  молоді та спорту </t>
    </r>
    <r>
      <rPr>
        <i/>
        <sz val="14"/>
        <rFont val="Times New Roman"/>
        <family val="1"/>
      </rPr>
      <t xml:space="preserve"> </t>
    </r>
  </si>
  <si>
    <r>
      <t xml:space="preserve">Управління праці та соціального захисту населення </t>
    </r>
    <r>
      <rPr>
        <i/>
        <sz val="14"/>
        <rFont val="Times New Roman"/>
        <family val="1"/>
      </rPr>
      <t xml:space="preserve"> </t>
    </r>
    <r>
      <rPr>
        <b/>
        <sz val="14"/>
        <rFont val="Times New Roman"/>
        <family val="1"/>
      </rPr>
      <t xml:space="preserve"> </t>
    </r>
  </si>
  <si>
    <r>
      <t>Територіальний центр соціального обслуговування (надання соціальних послуг)</t>
    </r>
    <r>
      <rPr>
        <sz val="14"/>
        <rFont val="Times New Roman"/>
        <family val="1"/>
      </rPr>
      <t xml:space="preserve"> </t>
    </r>
  </si>
  <si>
    <r>
      <t xml:space="preserve">Центр соціальної реабілітації дітей - інвалідів </t>
    </r>
    <r>
      <rPr>
        <i/>
        <sz val="14"/>
        <rFont val="Times New Roman"/>
        <family val="1"/>
      </rPr>
      <t xml:space="preserve"> </t>
    </r>
  </si>
  <si>
    <r>
      <t xml:space="preserve">Відділ культури і туризму </t>
    </r>
    <r>
      <rPr>
        <i/>
        <sz val="14"/>
        <rFont val="Times New Roman"/>
        <family val="1"/>
      </rPr>
      <t xml:space="preserve"> </t>
    </r>
  </si>
  <si>
    <t xml:space="preserve">Керівництво і управління у відповідній сфері у містах  республіканського Автономної республіки Крим та обласного значення </t>
  </si>
  <si>
    <t>Керівництво і управління у  відповідній сфері  у містах республіканського Автономної Республіки Крим та обласного значення</t>
  </si>
  <si>
    <t>Керівництво і управління у  відповідній сфері у містах республіканського Автономної Республіки Крим та обласного значення</t>
  </si>
  <si>
    <t>Керівництво і управління у  відповідній сфері  у містах республіканського Автономної республіки Крим та обласного значення</t>
  </si>
  <si>
    <t xml:space="preserve">Фінансове управління </t>
  </si>
  <si>
    <t>Керівництво і управління у  відповідній сфері у містах республіканського Автономної республіки Крим та обласного значення</t>
  </si>
  <si>
    <t>0313112</t>
  </si>
  <si>
    <t>0316060</t>
  </si>
  <si>
    <t>0318601</t>
  </si>
  <si>
    <t>0318602</t>
  </si>
  <si>
    <t>0323131</t>
  </si>
  <si>
    <t>1011801</t>
  </si>
  <si>
    <t>1015022</t>
  </si>
  <si>
    <t>Утримання та навчально – тренувальна робота комунальних дитячо – юнацьких спортивних шкіл</t>
  </si>
  <si>
    <t>1113140</t>
  </si>
  <si>
    <t>1115011</t>
  </si>
  <si>
    <t>1115042</t>
  </si>
  <si>
    <t>Фінансова підтримка комунальних спортивних  споруд</t>
  </si>
  <si>
    <t>1115024</t>
  </si>
  <si>
    <t>1115050</t>
  </si>
  <si>
    <t xml:space="preserve">Забезпечення належних умов для виховання та розвитку дітей – сиріт і дітей, позбавлених батьківського піклування, в дитячих будинках сімейного типу  та прийомних сім’ях </t>
  </si>
  <si>
    <t>1513011</t>
  </si>
  <si>
    <t>1513021</t>
  </si>
  <si>
    <t>1513031</t>
  </si>
  <si>
    <t>1513012</t>
  </si>
  <si>
    <t>1513022</t>
  </si>
  <si>
    <t>1513013</t>
  </si>
  <si>
    <t>1513023</t>
  </si>
  <si>
    <t>1513033</t>
  </si>
  <si>
    <t>1513014</t>
  </si>
  <si>
    <t>1513034</t>
  </si>
  <si>
    <t>1513015</t>
  </si>
  <si>
    <t>1513025</t>
  </si>
  <si>
    <t>1513041</t>
  </si>
  <si>
    <t>1513042</t>
  </si>
  <si>
    <t>1513043</t>
  </si>
  <si>
    <t>1513044</t>
  </si>
  <si>
    <t>1513045</t>
  </si>
  <si>
    <t>1513046</t>
  </si>
  <si>
    <t>1513047</t>
  </si>
  <si>
    <t>1513048</t>
  </si>
  <si>
    <t>1513016</t>
  </si>
  <si>
    <t>1513026</t>
  </si>
  <si>
    <t>1513401</t>
  </si>
  <si>
    <t>1513201</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</si>
  <si>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</si>
  <si>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1513190</t>
  </si>
  <si>
    <t>1513202</t>
  </si>
  <si>
    <t>1513049</t>
  </si>
  <si>
    <t>1513035</t>
  </si>
  <si>
    <t>1523104</t>
  </si>
  <si>
    <t>1533105</t>
  </si>
  <si>
    <t>Центри соціальних служб для сім ї , дітей та молоді</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</si>
  <si>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</si>
  <si>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1530000</t>
  </si>
  <si>
    <t>2414801</t>
  </si>
  <si>
    <t>0316310</t>
  </si>
  <si>
    <t>150101</t>
  </si>
  <si>
    <t>Реалізація заходів щодо інвестиційного розвитку території</t>
  </si>
  <si>
    <t>0317460</t>
  </si>
  <si>
    <t>180409</t>
  </si>
  <si>
    <t>Внески до статутного капіталу субєктів господарювання</t>
  </si>
  <si>
    <t>0316021</t>
  </si>
  <si>
    <t>100102</t>
  </si>
  <si>
    <t>Капітальний ремонт житлового фонду</t>
  </si>
  <si>
    <t>0316022</t>
  </si>
  <si>
    <t>100106</t>
  </si>
  <si>
    <t>Капітальний ремонт житлового фонду обєднань співвласників багатоквартирних будинків</t>
  </si>
  <si>
    <t>0317310</t>
  </si>
  <si>
    <t>160101</t>
  </si>
  <si>
    <t>Проведення заходів із землеустрою</t>
  </si>
  <si>
    <t>0317440</t>
  </si>
  <si>
    <t>180404</t>
  </si>
  <si>
    <t>Сприяння розвитку малого та середнього підприємництва</t>
  </si>
  <si>
    <t>0316650</t>
  </si>
  <si>
    <t>170703</t>
  </si>
  <si>
    <t>Утримка та розвиток інфраструктури доріг</t>
  </si>
  <si>
    <t>0319110</t>
  </si>
  <si>
    <t>240601</t>
  </si>
  <si>
    <t>Охорона та раціональне використання природних ресурсів</t>
  </si>
  <si>
    <t>0319120</t>
  </si>
  <si>
    <t>240602</t>
  </si>
  <si>
    <t>Утилізація відходів</t>
  </si>
  <si>
    <t>0318603</t>
  </si>
  <si>
    <t xml:space="preserve">Інші видатки (програма забезпечення діяльності депутатів міської ради на 2013 рік) </t>
  </si>
  <si>
    <t xml:space="preserve">до рішення міської ради </t>
  </si>
  <si>
    <t xml:space="preserve">Секретар ради </t>
  </si>
  <si>
    <t>О.А.Гончаров</t>
  </si>
  <si>
    <t xml:space="preserve">Інші видатки (програма підтримки  діяльності органів самоорганізації  населення на 2013 рік) </t>
  </si>
  <si>
    <t xml:space="preserve">Інші видатки (програма висвітлення діяльності органів місцевого самоврядування засобами масової інформації на 2013 рік) </t>
  </si>
  <si>
    <t>від 25.12.12  № 650/37</t>
  </si>
</sst>
</file>

<file path=xl/styles.xml><?xml version="1.0" encoding="utf-8"?>
<styleSheet xmlns="http://schemas.openxmlformats.org/spreadsheetml/2006/main">
  <numFmts count="3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15">
    <font>
      <sz val="10"/>
      <name val="Arial"/>
      <family val="0"/>
    </font>
    <font>
      <sz val="10"/>
      <name val="Times New Roman"/>
      <family val="1"/>
    </font>
    <font>
      <b/>
      <sz val="14"/>
      <name val="Times New Roman"/>
      <family val="1"/>
    </font>
    <font>
      <sz val="9"/>
      <name val="Times New Roman"/>
      <family val="1"/>
    </font>
    <font>
      <sz val="12"/>
      <color indexed="53"/>
      <name val="Times New Roman"/>
      <family val="1"/>
    </font>
    <font>
      <sz val="12"/>
      <name val="Times New Roman"/>
      <family val="1"/>
    </font>
    <font>
      <sz val="14"/>
      <name val="Times New Roman"/>
      <family val="1"/>
    </font>
    <font>
      <sz val="14"/>
      <color indexed="8"/>
      <name val="Times New Roman"/>
      <family val="1"/>
    </font>
    <font>
      <sz val="18"/>
      <name val="Arial"/>
      <family val="0"/>
    </font>
    <font>
      <b/>
      <sz val="18"/>
      <name val="Times New Roman"/>
      <family val="1"/>
    </font>
    <font>
      <sz val="18"/>
      <name val="Times New Roman"/>
      <family val="1"/>
    </font>
    <font>
      <i/>
      <sz val="14"/>
      <name val="Times New Roman"/>
      <family val="1"/>
    </font>
    <font>
      <u val="single"/>
      <sz val="7.5"/>
      <color indexed="12"/>
      <name val="Arial"/>
      <family val="0"/>
    </font>
    <font>
      <u val="single"/>
      <sz val="7.5"/>
      <color indexed="36"/>
      <name val="Arial"/>
      <family val="0"/>
    </font>
    <font>
      <sz val="14"/>
      <name val="Arial"/>
      <family val="0"/>
    </font>
  </fonts>
  <fills count="2">
    <fill>
      <patternFill/>
    </fill>
    <fill>
      <patternFill patternType="gray125"/>
    </fill>
  </fills>
  <borders count="14">
    <border>
      <left/>
      <right/>
      <top/>
      <bottom/>
      <diagonal/>
    </border>
    <border>
      <left style="thin"/>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4" fillId="0" borderId="0" xfId="0" applyFont="1" applyAlignment="1">
      <alignment horizontal="justify"/>
    </xf>
    <xf numFmtId="0" fontId="5" fillId="0" borderId="0" xfId="0" applyFont="1" applyAlignment="1">
      <alignment horizontal="justify"/>
    </xf>
    <xf numFmtId="0" fontId="3" fillId="0" borderId="0" xfId="0" applyFont="1" applyAlignment="1">
      <alignment horizontal="justify"/>
    </xf>
    <xf numFmtId="0" fontId="5" fillId="0" borderId="1" xfId="0" applyFont="1" applyBorder="1" applyAlignment="1">
      <alignment horizontal="center" wrapText="1"/>
    </xf>
    <xf numFmtId="0" fontId="6" fillId="0" borderId="2" xfId="0" applyFont="1" applyBorder="1" applyAlignment="1">
      <alignment horizontal="center" vertical="center" wrapText="1"/>
    </xf>
    <xf numFmtId="49" fontId="2" fillId="0" borderId="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0" fontId="2" fillId="0" borderId="1" xfId="0" applyFont="1" applyBorder="1" applyAlignment="1">
      <alignment vertical="top" wrapText="1"/>
    </xf>
    <xf numFmtId="1" fontId="2" fillId="0" borderId="1" xfId="0" applyNumberFormat="1" applyFont="1" applyFill="1" applyBorder="1" applyAlignment="1">
      <alignment vertical="top" wrapText="1"/>
    </xf>
    <xf numFmtId="0" fontId="0" fillId="0" borderId="0" xfId="0" applyAlignment="1">
      <alignment vertical="top"/>
    </xf>
    <xf numFmtId="0" fontId="6" fillId="0" borderId="1" xfId="0" applyFont="1" applyBorder="1" applyAlignment="1">
      <alignment vertical="top" wrapText="1"/>
    </xf>
    <xf numFmtId="0" fontId="7" fillId="0" borderId="1" xfId="0" applyFont="1" applyBorder="1" applyAlignment="1">
      <alignment vertical="top" wrapText="1"/>
    </xf>
    <xf numFmtId="1" fontId="6" fillId="0" borderId="1" xfId="0" applyNumberFormat="1" applyFont="1" applyFill="1" applyBorder="1" applyAlignment="1">
      <alignment vertical="top" wrapText="1"/>
    </xf>
    <xf numFmtId="0" fontId="8" fillId="0" borderId="0" xfId="0" applyFont="1" applyAlignment="1">
      <alignment/>
    </xf>
    <xf numFmtId="0" fontId="0" fillId="0" borderId="0" xfId="0" applyBorder="1" applyAlignment="1">
      <alignment/>
    </xf>
    <xf numFmtId="0" fontId="8" fillId="0" borderId="0" xfId="0" applyFont="1" applyBorder="1" applyAlignment="1">
      <alignment/>
    </xf>
    <xf numFmtId="0" fontId="6" fillId="0" borderId="3" xfId="0" applyFont="1" applyBorder="1" applyAlignment="1">
      <alignment horizontal="center" vertical="center" wrapText="1"/>
    </xf>
    <xf numFmtId="1" fontId="6" fillId="0" borderId="4" xfId="0" applyNumberFormat="1" applyFont="1" applyFill="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49" fontId="2" fillId="0" borderId="1" xfId="0" applyNumberFormat="1" applyFont="1" applyBorder="1" applyAlignment="1">
      <alignment vertical="top" wrapText="1"/>
    </xf>
    <xf numFmtId="49" fontId="6" fillId="0" borderId="1" xfId="0" applyNumberFormat="1" applyFont="1" applyFill="1" applyBorder="1" applyAlignment="1">
      <alignment horizontal="left" vertical="top" wrapText="1"/>
    </xf>
    <xf numFmtId="0" fontId="6" fillId="0" borderId="1" xfId="0" applyFont="1" applyFill="1" applyBorder="1" applyAlignment="1">
      <alignment vertical="top" wrapText="1"/>
    </xf>
    <xf numFmtId="0" fontId="7" fillId="0" borderId="1" xfId="0" applyFont="1" applyFill="1" applyBorder="1" applyAlignment="1">
      <alignmen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0" fontId="6" fillId="0" borderId="1" xfId="0" applyFont="1" applyFill="1" applyBorder="1" applyAlignment="1">
      <alignment horizontal="left"/>
    </xf>
    <xf numFmtId="0" fontId="6" fillId="0" borderId="1" xfId="0" applyFont="1" applyBorder="1" applyAlignment="1">
      <alignment horizontal="left"/>
    </xf>
    <xf numFmtId="0" fontId="6" fillId="0" borderId="1" xfId="0" applyFont="1" applyFill="1" applyBorder="1" applyAlignment="1">
      <alignment wrapText="1"/>
    </xf>
    <xf numFmtId="0" fontId="0" fillId="0" borderId="1" xfId="0" applyBorder="1" applyAlignment="1">
      <alignment/>
    </xf>
    <xf numFmtId="0" fontId="14" fillId="0" borderId="1" xfId="0" applyFont="1" applyBorder="1" applyAlignment="1">
      <alignment/>
    </xf>
    <xf numFmtId="0" fontId="5" fillId="0" borderId="1" xfId="0" applyFont="1" applyFill="1" applyBorder="1" applyAlignment="1">
      <alignment horizontal="center" wrapText="1"/>
    </xf>
    <xf numFmtId="0" fontId="14" fillId="0" borderId="1" xfId="0" applyFont="1" applyFill="1" applyBorder="1" applyAlignment="1">
      <alignment/>
    </xf>
    <xf numFmtId="0" fontId="10" fillId="0" borderId="0" xfId="0" applyFont="1" applyAlignment="1">
      <alignment/>
    </xf>
    <xf numFmtId="0" fontId="6" fillId="0" borderId="8" xfId="0" applyFont="1" applyBorder="1" applyAlignment="1">
      <alignment horizontal="center" vertical="center" wrapText="1"/>
    </xf>
    <xf numFmtId="0" fontId="10" fillId="0" borderId="0" xfId="0" applyFont="1" applyAlignment="1">
      <alignment horizontal="left"/>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1" fontId="6" fillId="0" borderId="4" xfId="0" applyNumberFormat="1" applyFont="1" applyFill="1" applyBorder="1" applyAlignment="1">
      <alignment vertical="top" wrapText="1"/>
    </xf>
    <xf numFmtId="1" fontId="6" fillId="0" borderId="5" xfId="0" applyNumberFormat="1" applyFont="1" applyFill="1" applyBorder="1" applyAlignment="1">
      <alignment vertical="top" wrapText="1"/>
    </xf>
    <xf numFmtId="1" fontId="6" fillId="0" borderId="1" xfId="0" applyNumberFormat="1" applyFont="1" applyFill="1" applyBorder="1" applyAlignment="1">
      <alignment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9" fillId="0" borderId="0" xfId="0" applyFont="1" applyAlignment="1">
      <alignment horizontal="left"/>
    </xf>
    <xf numFmtId="0" fontId="9" fillId="0" borderId="0" xfId="0" applyFont="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1" xfId="0" applyNumberFormat="1" applyFont="1" applyBorder="1" applyAlignment="1">
      <alignment horizontal="center" vertical="top" wrapText="1"/>
    </xf>
    <xf numFmtId="49" fontId="6" fillId="0" borderId="1" xfId="0" applyNumberFormat="1" applyFont="1" applyFill="1" applyBorder="1" applyAlignment="1">
      <alignment horizontal="left" vertical="top" wrapText="1"/>
    </xf>
    <xf numFmtId="1" fontId="6" fillId="0" borderId="7" xfId="0" applyNumberFormat="1" applyFont="1" applyFill="1" applyBorder="1" applyAlignment="1">
      <alignment vertical="top" wrapText="1"/>
    </xf>
    <xf numFmtId="0" fontId="3" fillId="0" borderId="0" xfId="0" applyFont="1" applyAlignment="1">
      <alignment/>
    </xf>
    <xf numFmtId="1" fontId="6" fillId="0" borderId="13" xfId="0" applyNumberFormat="1"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C1">
      <selection activeCell="U47" sqref="U47"/>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N131"/>
  <sheetViews>
    <sheetView showGridLines="0" tabSelected="1" zoomScale="75" zoomScaleNormal="75" workbookViewId="0" topLeftCell="D1">
      <selection activeCell="I4" sqref="I4"/>
    </sheetView>
  </sheetViews>
  <sheetFormatPr defaultColWidth="9.140625" defaultRowHeight="12.75"/>
  <cols>
    <col min="1" max="1" width="16.57421875" style="0" customWidth="1"/>
    <col min="2" max="2" width="15.00390625" style="0" customWidth="1"/>
    <col min="3" max="3" width="68.28125" style="0" customWidth="1"/>
    <col min="4" max="5" width="16.8515625" style="0" bestFit="1" customWidth="1"/>
    <col min="6" max="6" width="16.140625" style="0" customWidth="1"/>
    <col min="7" max="7" width="15.00390625" style="0" customWidth="1"/>
    <col min="8" max="8" width="16.421875" style="0" customWidth="1"/>
    <col min="9" max="9" width="9.7109375" style="0" customWidth="1"/>
    <col min="10" max="10" width="14.7109375" style="0" customWidth="1"/>
    <col min="11" max="11" width="16.421875" style="0" customWidth="1"/>
    <col min="12" max="12" width="15.140625" style="0" customWidth="1"/>
    <col min="13" max="13" width="16.7109375" style="0" customWidth="1"/>
    <col min="14" max="14" width="18.140625" style="0" customWidth="1"/>
  </cols>
  <sheetData>
    <row r="2" spans="2:14" ht="23.25">
      <c r="B2" s="16"/>
      <c r="C2" s="16"/>
      <c r="D2" s="16"/>
      <c r="E2" s="16"/>
      <c r="F2" s="16"/>
      <c r="G2" s="16"/>
      <c r="H2" s="16"/>
      <c r="I2" s="16"/>
      <c r="J2" s="16"/>
      <c r="K2" s="16"/>
      <c r="L2" s="16"/>
      <c r="M2" s="16"/>
      <c r="N2" s="16"/>
    </row>
    <row r="3" spans="2:14" ht="23.25">
      <c r="B3" s="16"/>
      <c r="C3" s="16"/>
      <c r="D3" s="16"/>
      <c r="E3" s="16"/>
      <c r="F3" s="16"/>
      <c r="G3" s="16"/>
      <c r="H3" s="16"/>
      <c r="I3" s="16"/>
      <c r="J3" s="16"/>
      <c r="K3" s="16"/>
      <c r="L3" s="16"/>
      <c r="M3" s="16"/>
      <c r="N3" s="16"/>
    </row>
    <row r="4" spans="2:14" ht="23.25">
      <c r="B4" s="16"/>
      <c r="C4" s="16"/>
      <c r="D4" s="16"/>
      <c r="E4" s="16"/>
      <c r="F4" s="16"/>
      <c r="G4" s="16"/>
      <c r="H4" s="16"/>
      <c r="I4" s="16"/>
      <c r="J4" s="16"/>
      <c r="K4" s="52" t="s">
        <v>127</v>
      </c>
      <c r="L4" s="52"/>
      <c r="M4" s="52"/>
      <c r="N4" s="52"/>
    </row>
    <row r="5" spans="2:14" ht="23.25">
      <c r="B5" s="16"/>
      <c r="C5" s="16"/>
      <c r="D5" s="16"/>
      <c r="E5" s="16"/>
      <c r="F5" s="16"/>
      <c r="G5" s="16"/>
      <c r="H5" s="16"/>
      <c r="I5" s="16"/>
      <c r="J5" s="16"/>
      <c r="K5" s="52" t="s">
        <v>238</v>
      </c>
      <c r="L5" s="52"/>
      <c r="M5" s="52"/>
      <c r="N5" s="52"/>
    </row>
    <row r="6" spans="2:14" ht="23.25">
      <c r="B6" s="16"/>
      <c r="C6" s="16"/>
      <c r="D6" s="16"/>
      <c r="E6" s="16"/>
      <c r="F6" s="16"/>
      <c r="G6" s="16"/>
      <c r="H6" s="16"/>
      <c r="I6" s="16"/>
      <c r="J6" s="16"/>
      <c r="K6" s="52" t="s">
        <v>243</v>
      </c>
      <c r="L6" s="52"/>
      <c r="M6" s="52"/>
      <c r="N6" s="52"/>
    </row>
    <row r="7" spans="1:14" ht="23.25">
      <c r="A7" s="2"/>
      <c r="B7" s="16"/>
      <c r="C7" s="16"/>
      <c r="D7" s="16"/>
      <c r="E7" s="16"/>
      <c r="F7" s="16"/>
      <c r="G7" s="16"/>
      <c r="H7" s="16"/>
      <c r="I7" s="16"/>
      <c r="J7" s="16"/>
      <c r="K7" s="16"/>
      <c r="L7" s="16"/>
      <c r="M7" s="16"/>
      <c r="N7" s="16"/>
    </row>
    <row r="8" spans="2:14" ht="23.25">
      <c r="B8" s="53" t="s">
        <v>115</v>
      </c>
      <c r="C8" s="53"/>
      <c r="D8" s="53"/>
      <c r="E8" s="53"/>
      <c r="F8" s="53"/>
      <c r="G8" s="53"/>
      <c r="H8" s="53"/>
      <c r="I8" s="53"/>
      <c r="J8" s="53"/>
      <c r="K8" s="53"/>
      <c r="L8" s="16"/>
      <c r="M8" s="16"/>
      <c r="N8" s="16"/>
    </row>
    <row r="9" spans="2:14" ht="24.75" customHeight="1">
      <c r="B9" s="53" t="s">
        <v>130</v>
      </c>
      <c r="C9" s="53"/>
      <c r="D9" s="53"/>
      <c r="E9" s="53"/>
      <c r="F9" s="53"/>
      <c r="G9" s="53"/>
      <c r="H9" s="53"/>
      <c r="I9" s="53"/>
      <c r="J9" s="53"/>
      <c r="K9" s="53"/>
      <c r="L9" s="16"/>
      <c r="M9" s="16"/>
      <c r="N9" s="16"/>
    </row>
    <row r="10" ht="13.5" thickBot="1">
      <c r="A10" s="1"/>
    </row>
    <row r="11" spans="1:14" ht="19.5" thickBot="1">
      <c r="A11" s="50" t="s">
        <v>142</v>
      </c>
      <c r="B11" s="41" t="s">
        <v>128</v>
      </c>
      <c r="C11" s="43" t="s">
        <v>129</v>
      </c>
      <c r="D11" s="54" t="s">
        <v>0</v>
      </c>
      <c r="E11" s="55"/>
      <c r="F11" s="39"/>
      <c r="G11" s="54" t="s">
        <v>1</v>
      </c>
      <c r="H11" s="55"/>
      <c r="I11" s="55"/>
      <c r="J11" s="55"/>
      <c r="K11" s="55"/>
      <c r="L11" s="55"/>
      <c r="M11" s="39"/>
      <c r="N11" s="43" t="s">
        <v>2</v>
      </c>
    </row>
    <row r="12" spans="1:14" ht="19.5" thickBot="1">
      <c r="A12" s="51"/>
      <c r="B12" s="42"/>
      <c r="C12" s="44"/>
      <c r="D12" s="43" t="s">
        <v>3</v>
      </c>
      <c r="E12" s="54" t="s">
        <v>4</v>
      </c>
      <c r="F12" s="39"/>
      <c r="G12" s="45" t="s">
        <v>3</v>
      </c>
      <c r="H12" s="43" t="s">
        <v>5</v>
      </c>
      <c r="I12" s="54" t="s">
        <v>4</v>
      </c>
      <c r="J12" s="39"/>
      <c r="K12" s="43" t="s">
        <v>6</v>
      </c>
      <c r="L12" s="54" t="s">
        <v>4</v>
      </c>
      <c r="M12" s="39"/>
      <c r="N12" s="44"/>
    </row>
    <row r="13" spans="1:14" ht="19.5" thickBot="1">
      <c r="A13" s="51"/>
      <c r="B13" s="42"/>
      <c r="C13" s="44"/>
      <c r="D13" s="44"/>
      <c r="E13" s="43" t="s">
        <v>7</v>
      </c>
      <c r="F13" s="43" t="s">
        <v>61</v>
      </c>
      <c r="G13" s="46"/>
      <c r="H13" s="44"/>
      <c r="I13" s="43" t="s">
        <v>7</v>
      </c>
      <c r="J13" s="43" t="s">
        <v>61</v>
      </c>
      <c r="K13" s="44"/>
      <c r="L13" s="43" t="s">
        <v>8</v>
      </c>
      <c r="M13" s="7" t="s">
        <v>9</v>
      </c>
      <c r="N13" s="44"/>
    </row>
    <row r="14" spans="1:14" ht="206.25">
      <c r="A14" s="51"/>
      <c r="B14" s="42"/>
      <c r="C14" s="44"/>
      <c r="D14" s="44"/>
      <c r="E14" s="44"/>
      <c r="F14" s="44"/>
      <c r="G14" s="46"/>
      <c r="H14" s="44"/>
      <c r="I14" s="44"/>
      <c r="J14" s="44"/>
      <c r="K14" s="44"/>
      <c r="L14" s="44"/>
      <c r="M14" s="19" t="s">
        <v>106</v>
      </c>
      <c r="N14" s="44"/>
    </row>
    <row r="15" spans="1:14" ht="15.75">
      <c r="A15" s="6">
        <v>1</v>
      </c>
      <c r="B15" s="6">
        <v>2</v>
      </c>
      <c r="C15" s="6">
        <v>3</v>
      </c>
      <c r="D15" s="6">
        <v>4</v>
      </c>
      <c r="E15" s="6">
        <v>5</v>
      </c>
      <c r="F15" s="6">
        <v>6</v>
      </c>
      <c r="G15" s="36">
        <v>7</v>
      </c>
      <c r="H15" s="6">
        <v>8</v>
      </c>
      <c r="I15" s="6">
        <v>9</v>
      </c>
      <c r="J15" s="6">
        <v>10</v>
      </c>
      <c r="K15" s="6">
        <v>11</v>
      </c>
      <c r="L15" s="6">
        <v>12</v>
      </c>
      <c r="M15" s="6">
        <v>13</v>
      </c>
      <c r="N15" s="6" t="s">
        <v>141</v>
      </c>
    </row>
    <row r="16" spans="1:14" ht="18.75">
      <c r="A16" s="8" t="s">
        <v>108</v>
      </c>
      <c r="B16" s="8"/>
      <c r="C16" s="10" t="s">
        <v>144</v>
      </c>
      <c r="D16" s="11">
        <f aca="true" t="shared" si="0" ref="D16:M16">D17+D41</f>
        <v>5361930</v>
      </c>
      <c r="E16" s="11">
        <f t="shared" si="0"/>
        <v>3649504</v>
      </c>
      <c r="F16" s="11">
        <f t="shared" si="0"/>
        <v>332800</v>
      </c>
      <c r="G16" s="11">
        <f t="shared" si="0"/>
        <v>6622800</v>
      </c>
      <c r="H16" s="11">
        <f t="shared" si="0"/>
        <v>1135649</v>
      </c>
      <c r="I16" s="11">
        <f t="shared" si="0"/>
        <v>0</v>
      </c>
      <c r="J16" s="11">
        <f t="shared" si="0"/>
        <v>0</v>
      </c>
      <c r="K16" s="11">
        <f t="shared" si="0"/>
        <v>5487151</v>
      </c>
      <c r="L16" s="11">
        <f t="shared" si="0"/>
        <v>4961200</v>
      </c>
      <c r="M16" s="11">
        <f t="shared" si="0"/>
        <v>0</v>
      </c>
      <c r="N16" s="11">
        <f>D16+G16</f>
        <v>11984730</v>
      </c>
    </row>
    <row r="17" spans="1:14" ht="18.75">
      <c r="A17" s="8" t="s">
        <v>131</v>
      </c>
      <c r="B17" s="8"/>
      <c r="C17" s="10" t="s">
        <v>144</v>
      </c>
      <c r="D17" s="11">
        <f aca="true" t="shared" si="1" ref="D17:M17">SUM(D18:D38)</f>
        <v>4955830</v>
      </c>
      <c r="E17" s="11">
        <f t="shared" si="1"/>
        <v>3268204</v>
      </c>
      <c r="F17" s="11">
        <f t="shared" si="1"/>
        <v>320000</v>
      </c>
      <c r="G17" s="11">
        <f t="shared" si="1"/>
        <v>6622800</v>
      </c>
      <c r="H17" s="11">
        <f>SUM(H18:H38)</f>
        <v>1135649</v>
      </c>
      <c r="I17" s="11">
        <f t="shared" si="1"/>
        <v>0</v>
      </c>
      <c r="J17" s="11">
        <f t="shared" si="1"/>
        <v>0</v>
      </c>
      <c r="K17" s="11">
        <f>SUM(K18:K38)</f>
        <v>5487151</v>
      </c>
      <c r="L17" s="11">
        <f>SUM(L18:L38)</f>
        <v>4961200</v>
      </c>
      <c r="M17" s="11">
        <f t="shared" si="1"/>
        <v>0</v>
      </c>
      <c r="N17" s="11">
        <f>D17+G17</f>
        <v>11578630</v>
      </c>
    </row>
    <row r="18" spans="1:14" ht="78" customHeight="1">
      <c r="A18" s="26" t="s">
        <v>116</v>
      </c>
      <c r="B18" s="9" t="s">
        <v>63</v>
      </c>
      <c r="C18" s="27" t="s">
        <v>117</v>
      </c>
      <c r="D18" s="15">
        <v>3853830</v>
      </c>
      <c r="E18" s="15">
        <v>3268204</v>
      </c>
      <c r="F18" s="15">
        <v>320000</v>
      </c>
      <c r="G18" s="15">
        <v>49000</v>
      </c>
      <c r="H18" s="15">
        <v>21000</v>
      </c>
      <c r="I18" s="15"/>
      <c r="J18" s="15"/>
      <c r="K18" s="15">
        <v>28000</v>
      </c>
      <c r="L18" s="15">
        <v>28000</v>
      </c>
      <c r="M18" s="15"/>
      <c r="N18" s="11">
        <f>D18+G18</f>
        <v>3902830</v>
      </c>
    </row>
    <row r="19" spans="1:14" ht="37.5">
      <c r="A19" s="26" t="s">
        <v>159</v>
      </c>
      <c r="B19" s="9" t="s">
        <v>64</v>
      </c>
      <c r="C19" s="27" t="s">
        <v>10</v>
      </c>
      <c r="D19" s="15">
        <v>8000</v>
      </c>
      <c r="E19" s="15"/>
      <c r="F19" s="15"/>
      <c r="G19" s="15"/>
      <c r="H19" s="15"/>
      <c r="I19" s="15"/>
      <c r="J19" s="15"/>
      <c r="K19" s="15"/>
      <c r="L19" s="15"/>
      <c r="M19" s="15"/>
      <c r="N19" s="15">
        <f>D19+G19</f>
        <v>8000</v>
      </c>
    </row>
    <row r="20" spans="1:14" ht="18.75" hidden="1">
      <c r="A20" s="26"/>
      <c r="B20" s="9"/>
      <c r="C20" s="13"/>
      <c r="D20" s="15"/>
      <c r="E20" s="15"/>
      <c r="F20" s="15"/>
      <c r="G20" s="15"/>
      <c r="H20" s="15"/>
      <c r="I20" s="15"/>
      <c r="J20" s="15"/>
      <c r="K20" s="15"/>
      <c r="L20" s="15"/>
      <c r="M20" s="15"/>
      <c r="N20" s="15"/>
    </row>
    <row r="21" spans="1:14" ht="18.75" hidden="1">
      <c r="A21" s="26"/>
      <c r="B21" s="9"/>
      <c r="C21" s="13"/>
      <c r="D21" s="15"/>
      <c r="E21" s="15"/>
      <c r="F21" s="15"/>
      <c r="G21" s="15"/>
      <c r="H21" s="15"/>
      <c r="I21" s="15"/>
      <c r="J21" s="15"/>
      <c r="K21" s="15"/>
      <c r="L21" s="15"/>
      <c r="M21" s="15"/>
      <c r="N21" s="15">
        <f>D21+G21</f>
        <v>0</v>
      </c>
    </row>
    <row r="22" spans="1:14" ht="18.75" hidden="1">
      <c r="A22" s="26"/>
      <c r="B22" s="9"/>
      <c r="C22" s="13"/>
      <c r="D22" s="15"/>
      <c r="E22" s="15"/>
      <c r="F22" s="15"/>
      <c r="G22" s="15"/>
      <c r="H22" s="15"/>
      <c r="I22" s="15"/>
      <c r="J22" s="15"/>
      <c r="K22" s="15"/>
      <c r="L22" s="15"/>
      <c r="M22" s="15"/>
      <c r="N22" s="15">
        <f>D22+G22</f>
        <v>0</v>
      </c>
    </row>
    <row r="23" spans="1:14" ht="18.75" hidden="1">
      <c r="A23" s="26"/>
      <c r="B23" s="9"/>
      <c r="C23" s="13"/>
      <c r="D23" s="15"/>
      <c r="E23" s="15"/>
      <c r="F23" s="15"/>
      <c r="G23" s="15"/>
      <c r="H23" s="15"/>
      <c r="I23" s="15"/>
      <c r="J23" s="15"/>
      <c r="K23" s="15"/>
      <c r="L23" s="15"/>
      <c r="M23" s="15"/>
      <c r="N23" s="15">
        <f>D23+G23</f>
        <v>0</v>
      </c>
    </row>
    <row r="24" spans="1:14" ht="18.75">
      <c r="A24" s="26" t="s">
        <v>160</v>
      </c>
      <c r="B24" s="9">
        <v>100203</v>
      </c>
      <c r="C24" s="13" t="s">
        <v>11</v>
      </c>
      <c r="D24" s="15">
        <v>1027000</v>
      </c>
      <c r="E24" s="15"/>
      <c r="F24" s="15"/>
      <c r="G24" s="15"/>
      <c r="H24" s="15"/>
      <c r="I24" s="15"/>
      <c r="J24" s="15"/>
      <c r="K24" s="15"/>
      <c r="L24" s="15"/>
      <c r="M24" s="15"/>
      <c r="N24" s="15">
        <f>D24+G24</f>
        <v>1027000</v>
      </c>
    </row>
    <row r="25" spans="1:14" ht="18.75" hidden="1">
      <c r="A25" s="26"/>
      <c r="B25" s="26"/>
      <c r="C25" s="27"/>
      <c r="D25" s="15"/>
      <c r="E25" s="15"/>
      <c r="F25" s="15"/>
      <c r="G25" s="15"/>
      <c r="H25" s="15"/>
      <c r="I25" s="15"/>
      <c r="J25" s="15"/>
      <c r="K25" s="15"/>
      <c r="L25" s="15"/>
      <c r="M25" s="15"/>
      <c r="N25" s="15"/>
    </row>
    <row r="26" spans="1:14" ht="37.5">
      <c r="A26" s="26" t="s">
        <v>161</v>
      </c>
      <c r="B26" s="26">
        <v>250404</v>
      </c>
      <c r="C26" s="27" t="s">
        <v>241</v>
      </c>
      <c r="D26" s="15">
        <v>17000</v>
      </c>
      <c r="E26" s="15"/>
      <c r="F26" s="15"/>
      <c r="G26" s="15"/>
      <c r="H26" s="15"/>
      <c r="I26" s="15"/>
      <c r="J26" s="15"/>
      <c r="K26" s="15"/>
      <c r="L26" s="15"/>
      <c r="M26" s="15"/>
      <c r="N26" s="15">
        <f aca="true" t="shared" si="2" ref="N26:N42">D26+G26</f>
        <v>17000</v>
      </c>
    </row>
    <row r="27" spans="1:14" ht="56.25" customHeight="1">
      <c r="A27" s="26" t="s">
        <v>162</v>
      </c>
      <c r="B27" s="26">
        <v>250404</v>
      </c>
      <c r="C27" s="27" t="s">
        <v>242</v>
      </c>
      <c r="D27" s="15">
        <v>50000</v>
      </c>
      <c r="E27" s="15"/>
      <c r="F27" s="15"/>
      <c r="G27" s="15"/>
      <c r="H27" s="15"/>
      <c r="I27" s="15"/>
      <c r="J27" s="15"/>
      <c r="K27" s="15"/>
      <c r="L27" s="15"/>
      <c r="M27" s="15"/>
      <c r="N27" s="15">
        <f t="shared" si="2"/>
        <v>50000</v>
      </c>
    </row>
    <row r="28" spans="1:14" ht="39" customHeight="1">
      <c r="A28" s="26" t="s">
        <v>236</v>
      </c>
      <c r="B28" s="26">
        <v>250404</v>
      </c>
      <c r="C28" s="27" t="s">
        <v>237</v>
      </c>
      <c r="D28" s="34"/>
      <c r="E28" s="34"/>
      <c r="F28" s="34"/>
      <c r="G28" s="37">
        <v>10400</v>
      </c>
      <c r="H28" s="35"/>
      <c r="I28" s="35"/>
      <c r="J28" s="35"/>
      <c r="K28" s="35">
        <v>10400</v>
      </c>
      <c r="L28" s="35">
        <v>10400</v>
      </c>
      <c r="M28" s="35"/>
      <c r="N28" s="15">
        <f t="shared" si="2"/>
        <v>10400</v>
      </c>
    </row>
    <row r="29" spans="1:14" ht="28.5" customHeight="1">
      <c r="A29" s="26" t="s">
        <v>209</v>
      </c>
      <c r="B29" s="26" t="s">
        <v>210</v>
      </c>
      <c r="C29" s="27" t="s">
        <v>211</v>
      </c>
      <c r="D29" s="15"/>
      <c r="E29" s="15"/>
      <c r="F29" s="15"/>
      <c r="G29" s="15">
        <v>3397400</v>
      </c>
      <c r="H29" s="15"/>
      <c r="I29" s="15"/>
      <c r="J29" s="15"/>
      <c r="K29" s="15">
        <v>3397400</v>
      </c>
      <c r="L29" s="15">
        <v>3397400</v>
      </c>
      <c r="M29" s="15"/>
      <c r="N29" s="15">
        <f t="shared" si="2"/>
        <v>3397400</v>
      </c>
    </row>
    <row r="30" spans="1:14" ht="38.25" customHeight="1" hidden="1">
      <c r="A30" s="26"/>
      <c r="B30" s="26"/>
      <c r="C30" s="27"/>
      <c r="D30" s="15"/>
      <c r="E30" s="15"/>
      <c r="F30" s="15"/>
      <c r="G30" s="15"/>
      <c r="H30" s="15"/>
      <c r="I30" s="15"/>
      <c r="J30" s="15"/>
      <c r="K30" s="15"/>
      <c r="L30" s="15"/>
      <c r="M30" s="15"/>
      <c r="N30" s="15">
        <f t="shared" si="2"/>
        <v>0</v>
      </c>
    </row>
    <row r="31" spans="1:14" ht="25.5" customHeight="1">
      <c r="A31" s="26" t="s">
        <v>212</v>
      </c>
      <c r="B31" s="26" t="s">
        <v>213</v>
      </c>
      <c r="C31" s="27" t="s">
        <v>214</v>
      </c>
      <c r="D31" s="15"/>
      <c r="E31" s="15"/>
      <c r="F31" s="15"/>
      <c r="G31" s="15">
        <v>790000</v>
      </c>
      <c r="H31" s="15">
        <v>200000</v>
      </c>
      <c r="I31" s="15"/>
      <c r="J31" s="15"/>
      <c r="K31" s="15">
        <v>590000</v>
      </c>
      <c r="L31" s="15">
        <v>790000</v>
      </c>
      <c r="M31" s="15"/>
      <c r="N31" s="15">
        <f t="shared" si="2"/>
        <v>790000</v>
      </c>
    </row>
    <row r="32" spans="1:14" ht="18.75">
      <c r="A32" s="26" t="s">
        <v>215</v>
      </c>
      <c r="B32" s="26" t="s">
        <v>216</v>
      </c>
      <c r="C32" s="27" t="s">
        <v>217</v>
      </c>
      <c r="D32" s="15"/>
      <c r="E32" s="15"/>
      <c r="F32" s="15"/>
      <c r="G32" s="15">
        <v>227120</v>
      </c>
      <c r="H32" s="15"/>
      <c r="I32" s="15"/>
      <c r="J32" s="15"/>
      <c r="K32" s="15">
        <v>227120</v>
      </c>
      <c r="L32" s="15">
        <v>227120</v>
      </c>
      <c r="M32" s="15"/>
      <c r="N32" s="15">
        <f t="shared" si="2"/>
        <v>227120</v>
      </c>
    </row>
    <row r="33" spans="1:14" ht="37.5">
      <c r="A33" s="26" t="s">
        <v>218</v>
      </c>
      <c r="B33" s="26" t="s">
        <v>219</v>
      </c>
      <c r="C33" s="27" t="s">
        <v>220</v>
      </c>
      <c r="D33" s="15"/>
      <c r="E33" s="15"/>
      <c r="F33" s="15"/>
      <c r="G33" s="15">
        <v>468231</v>
      </c>
      <c r="H33" s="15"/>
      <c r="I33" s="15"/>
      <c r="J33" s="15"/>
      <c r="K33" s="15">
        <v>468231</v>
      </c>
      <c r="L33" s="15">
        <v>468231</v>
      </c>
      <c r="M33" s="15"/>
      <c r="N33" s="15">
        <f t="shared" si="2"/>
        <v>468231</v>
      </c>
    </row>
    <row r="34" spans="1:14" ht="21.75" customHeight="1">
      <c r="A34" s="26" t="s">
        <v>221</v>
      </c>
      <c r="B34" s="26" t="s">
        <v>222</v>
      </c>
      <c r="C34" s="27" t="s">
        <v>223</v>
      </c>
      <c r="D34" s="15"/>
      <c r="E34" s="15"/>
      <c r="F34" s="15"/>
      <c r="G34" s="15">
        <v>35049</v>
      </c>
      <c r="H34" s="15">
        <v>35049</v>
      </c>
      <c r="I34" s="15"/>
      <c r="J34" s="15"/>
      <c r="K34" s="15"/>
      <c r="L34" s="15">
        <v>35049</v>
      </c>
      <c r="M34" s="15"/>
      <c r="N34" s="15">
        <f t="shared" si="2"/>
        <v>35049</v>
      </c>
    </row>
    <row r="35" spans="1:14" ht="26.25" customHeight="1">
      <c r="A35" s="26" t="s">
        <v>224</v>
      </c>
      <c r="B35" s="26" t="s">
        <v>225</v>
      </c>
      <c r="C35" s="27" t="s">
        <v>226</v>
      </c>
      <c r="D35" s="15"/>
      <c r="E35" s="15"/>
      <c r="F35" s="15"/>
      <c r="G35" s="15">
        <v>5000</v>
      </c>
      <c r="H35" s="15"/>
      <c r="I35" s="15"/>
      <c r="J35" s="15"/>
      <c r="K35" s="15">
        <v>5000</v>
      </c>
      <c r="L35" s="15">
        <v>5000</v>
      </c>
      <c r="M35" s="15"/>
      <c r="N35" s="15">
        <f t="shared" si="2"/>
        <v>5000</v>
      </c>
    </row>
    <row r="36" spans="1:14" ht="27.75" customHeight="1">
      <c r="A36" s="26" t="s">
        <v>227</v>
      </c>
      <c r="B36" s="26" t="s">
        <v>228</v>
      </c>
      <c r="C36" s="27" t="s">
        <v>229</v>
      </c>
      <c r="D36" s="15"/>
      <c r="E36" s="15"/>
      <c r="F36" s="15"/>
      <c r="G36" s="15">
        <v>1469600</v>
      </c>
      <c r="H36" s="15">
        <v>859600</v>
      </c>
      <c r="I36" s="15"/>
      <c r="J36" s="15"/>
      <c r="K36" s="15">
        <v>610000</v>
      </c>
      <c r="L36" s="15"/>
      <c r="M36" s="15"/>
      <c r="N36" s="15">
        <f t="shared" si="2"/>
        <v>1469600</v>
      </c>
    </row>
    <row r="37" spans="1:14" ht="27.75" customHeight="1">
      <c r="A37" s="26" t="s">
        <v>230</v>
      </c>
      <c r="B37" s="26" t="s">
        <v>231</v>
      </c>
      <c r="C37" s="27" t="s">
        <v>232</v>
      </c>
      <c r="D37" s="15"/>
      <c r="E37" s="15"/>
      <c r="F37" s="15"/>
      <c r="G37" s="15">
        <v>20000</v>
      </c>
      <c r="H37" s="15">
        <v>20000</v>
      </c>
      <c r="I37" s="15"/>
      <c r="J37" s="15"/>
      <c r="K37" s="15"/>
      <c r="L37" s="15"/>
      <c r="M37" s="15"/>
      <c r="N37" s="15">
        <f t="shared" si="2"/>
        <v>20000</v>
      </c>
    </row>
    <row r="38" spans="1:14" ht="30" customHeight="1">
      <c r="A38" s="26" t="s">
        <v>233</v>
      </c>
      <c r="B38" s="26" t="s">
        <v>234</v>
      </c>
      <c r="C38" s="27" t="s">
        <v>235</v>
      </c>
      <c r="D38" s="15"/>
      <c r="E38" s="15"/>
      <c r="F38" s="15"/>
      <c r="G38" s="15">
        <v>151000</v>
      </c>
      <c r="H38" s="15"/>
      <c r="I38" s="15"/>
      <c r="J38" s="15"/>
      <c r="K38" s="15">
        <v>151000</v>
      </c>
      <c r="L38" s="15"/>
      <c r="M38" s="15"/>
      <c r="N38" s="15">
        <f t="shared" si="2"/>
        <v>151000</v>
      </c>
    </row>
    <row r="39" spans="1:14" ht="20.25" customHeight="1" hidden="1">
      <c r="A39" s="26"/>
      <c r="B39" s="26"/>
      <c r="C39" s="27"/>
      <c r="D39" s="15">
        <f>SUM(D17:D38)</f>
        <v>9911660</v>
      </c>
      <c r="E39" s="15"/>
      <c r="F39" s="15"/>
      <c r="G39" s="15"/>
      <c r="H39" s="15"/>
      <c r="I39" s="15"/>
      <c r="J39" s="15"/>
      <c r="K39" s="15"/>
      <c r="L39" s="15"/>
      <c r="M39" s="15"/>
      <c r="N39" s="15">
        <f t="shared" si="2"/>
        <v>9911660</v>
      </c>
    </row>
    <row r="40" spans="1:14" ht="18.75" hidden="1">
      <c r="A40" s="26"/>
      <c r="B40" s="26"/>
      <c r="C40" s="27"/>
      <c r="D40" s="15"/>
      <c r="E40" s="15"/>
      <c r="F40" s="15"/>
      <c r="G40" s="15"/>
      <c r="H40" s="15"/>
      <c r="I40" s="15"/>
      <c r="J40" s="15"/>
      <c r="K40" s="15"/>
      <c r="L40" s="15"/>
      <c r="M40" s="15"/>
      <c r="N40" s="15">
        <f t="shared" si="2"/>
        <v>0</v>
      </c>
    </row>
    <row r="41" spans="1:14" ht="37.5">
      <c r="A41" s="8" t="s">
        <v>132</v>
      </c>
      <c r="B41" s="8"/>
      <c r="C41" s="10" t="s">
        <v>145</v>
      </c>
      <c r="D41" s="11">
        <v>406100</v>
      </c>
      <c r="E41" s="11">
        <v>381300</v>
      </c>
      <c r="F41" s="11">
        <v>12800</v>
      </c>
      <c r="G41" s="11"/>
      <c r="H41" s="11"/>
      <c r="I41" s="11"/>
      <c r="J41" s="11"/>
      <c r="K41" s="11"/>
      <c r="L41" s="11"/>
      <c r="M41" s="11"/>
      <c r="N41" s="11">
        <f t="shared" si="2"/>
        <v>406100</v>
      </c>
    </row>
    <row r="42" spans="1:14" ht="18.75">
      <c r="A42" s="26" t="s">
        <v>163</v>
      </c>
      <c r="B42" s="9" t="s">
        <v>65</v>
      </c>
      <c r="C42" s="13" t="s">
        <v>205</v>
      </c>
      <c r="D42" s="15">
        <v>406100</v>
      </c>
      <c r="E42" s="15">
        <v>381300</v>
      </c>
      <c r="F42" s="15">
        <v>12800</v>
      </c>
      <c r="G42" s="15"/>
      <c r="H42" s="15"/>
      <c r="I42" s="15"/>
      <c r="J42" s="15"/>
      <c r="K42" s="15"/>
      <c r="L42" s="15"/>
      <c r="M42" s="15"/>
      <c r="N42" s="15">
        <f t="shared" si="2"/>
        <v>406100</v>
      </c>
    </row>
    <row r="43" spans="1:14" s="12" customFormat="1" ht="18.75">
      <c r="A43" s="25" t="s">
        <v>109</v>
      </c>
      <c r="B43" s="25"/>
      <c r="C43" s="10" t="s">
        <v>146</v>
      </c>
      <c r="D43" s="11">
        <f aca="true" t="shared" si="3" ref="D43:N43">SUM(D45:D57)</f>
        <v>38537200</v>
      </c>
      <c r="E43" s="11">
        <f t="shared" si="3"/>
        <v>29354498</v>
      </c>
      <c r="F43" s="11">
        <f t="shared" si="3"/>
        <v>5273157</v>
      </c>
      <c r="G43" s="11">
        <f t="shared" si="3"/>
        <v>4125414</v>
      </c>
      <c r="H43" s="11">
        <f t="shared" si="3"/>
        <v>2704084</v>
      </c>
      <c r="I43" s="11">
        <f t="shared" si="3"/>
        <v>62706</v>
      </c>
      <c r="J43" s="11">
        <f t="shared" si="3"/>
        <v>35964</v>
      </c>
      <c r="K43" s="11">
        <f t="shared" si="3"/>
        <v>1421330</v>
      </c>
      <c r="L43" s="11">
        <f t="shared" si="3"/>
        <v>1333700</v>
      </c>
      <c r="M43" s="11">
        <f t="shared" si="3"/>
        <v>0</v>
      </c>
      <c r="N43" s="11">
        <f t="shared" si="3"/>
        <v>42662614</v>
      </c>
    </row>
    <row r="44" spans="1:14" s="12" customFormat="1" ht="18.75">
      <c r="A44" s="25" t="s">
        <v>133</v>
      </c>
      <c r="B44" s="25"/>
      <c r="C44" s="10" t="s">
        <v>147</v>
      </c>
      <c r="D44" s="11">
        <v>38537200</v>
      </c>
      <c r="E44" s="11">
        <v>29354498</v>
      </c>
      <c r="F44" s="11">
        <v>5273157</v>
      </c>
      <c r="G44" s="11">
        <v>4125414</v>
      </c>
      <c r="H44" s="11">
        <v>2704084</v>
      </c>
      <c r="I44" s="11">
        <v>62706</v>
      </c>
      <c r="J44" s="11">
        <v>35964</v>
      </c>
      <c r="K44" s="11">
        <v>1412330</v>
      </c>
      <c r="L44" s="11">
        <v>1333700</v>
      </c>
      <c r="M44" s="11"/>
      <c r="N44" s="11">
        <f>D44+G44</f>
        <v>42662614</v>
      </c>
    </row>
    <row r="45" spans="1:14" ht="56.25">
      <c r="A45" s="26" t="s">
        <v>118</v>
      </c>
      <c r="B45" s="9" t="s">
        <v>63</v>
      </c>
      <c r="C45" s="27" t="s">
        <v>153</v>
      </c>
      <c r="D45" s="15">
        <v>258500</v>
      </c>
      <c r="E45" s="15">
        <v>247498</v>
      </c>
      <c r="F45" s="15">
        <v>5802</v>
      </c>
      <c r="G45" s="15"/>
      <c r="H45" s="15"/>
      <c r="I45" s="15"/>
      <c r="J45" s="15"/>
      <c r="K45" s="15"/>
      <c r="L45" s="15"/>
      <c r="M45" s="15"/>
      <c r="N45" s="15">
        <f>D45+G45</f>
        <v>258500</v>
      </c>
    </row>
    <row r="46" spans="1:14" ht="18.75">
      <c r="A46" s="9">
        <v>1011010</v>
      </c>
      <c r="B46" s="9" t="s">
        <v>66</v>
      </c>
      <c r="C46" s="27" t="s">
        <v>12</v>
      </c>
      <c r="D46" s="15">
        <v>12949050</v>
      </c>
      <c r="E46" s="15">
        <v>9058950</v>
      </c>
      <c r="F46" s="15">
        <v>2130732</v>
      </c>
      <c r="G46" s="15">
        <v>2548639</v>
      </c>
      <c r="H46" s="15">
        <v>2023487</v>
      </c>
      <c r="I46" s="15">
        <v>20496</v>
      </c>
      <c r="J46" s="15">
        <v>7229</v>
      </c>
      <c r="K46" s="15">
        <v>525152</v>
      </c>
      <c r="L46" s="15">
        <v>483700</v>
      </c>
      <c r="M46" s="15"/>
      <c r="N46" s="15">
        <f>D46+G46</f>
        <v>15497689</v>
      </c>
    </row>
    <row r="47" spans="1:14" ht="75">
      <c r="A47" s="9">
        <v>1011020</v>
      </c>
      <c r="B47" s="9" t="s">
        <v>67</v>
      </c>
      <c r="C47" s="27" t="s">
        <v>13</v>
      </c>
      <c r="D47" s="15">
        <v>21019470</v>
      </c>
      <c r="E47" s="15">
        <v>16451050</v>
      </c>
      <c r="F47" s="15">
        <v>2615114</v>
      </c>
      <c r="G47" s="15">
        <v>1041838</v>
      </c>
      <c r="H47" s="15">
        <v>551838</v>
      </c>
      <c r="I47" s="15">
        <v>22716</v>
      </c>
      <c r="J47" s="15">
        <v>12701</v>
      </c>
      <c r="K47" s="15">
        <v>490000</v>
      </c>
      <c r="L47" s="15">
        <v>490000</v>
      </c>
      <c r="M47" s="15"/>
      <c r="N47" s="15">
        <f aca="true" t="shared" si="4" ref="N47:N57">D47+G47</f>
        <v>22061308</v>
      </c>
    </row>
    <row r="48" spans="1:14" ht="37.5">
      <c r="A48" s="9">
        <v>1011030</v>
      </c>
      <c r="B48" s="9" t="s">
        <v>68</v>
      </c>
      <c r="C48" s="27" t="s">
        <v>14</v>
      </c>
      <c r="D48" s="15">
        <v>224630</v>
      </c>
      <c r="E48" s="15">
        <v>212440</v>
      </c>
      <c r="F48" s="15">
        <v>7464</v>
      </c>
      <c r="G48" s="15">
        <v>7200</v>
      </c>
      <c r="H48" s="15">
        <v>7200</v>
      </c>
      <c r="I48" s="15">
        <v>5932</v>
      </c>
      <c r="J48" s="15">
        <v>620</v>
      </c>
      <c r="K48" s="15"/>
      <c r="L48" s="15"/>
      <c r="M48" s="15"/>
      <c r="N48" s="15">
        <f t="shared" si="4"/>
        <v>231830</v>
      </c>
    </row>
    <row r="49" spans="1:14" ht="42" customHeight="1">
      <c r="A49" s="9">
        <v>1011100</v>
      </c>
      <c r="B49" s="9" t="s">
        <v>69</v>
      </c>
      <c r="C49" s="27" t="s">
        <v>15</v>
      </c>
      <c r="D49" s="15">
        <v>1200000</v>
      </c>
      <c r="E49" s="15">
        <v>956500</v>
      </c>
      <c r="F49" s="15">
        <v>212974</v>
      </c>
      <c r="G49" s="15">
        <v>207584</v>
      </c>
      <c r="H49" s="15">
        <v>61406</v>
      </c>
      <c r="I49" s="15">
        <v>13562</v>
      </c>
      <c r="J49" s="15">
        <v>14734</v>
      </c>
      <c r="K49" s="15">
        <v>146178</v>
      </c>
      <c r="L49" s="15">
        <v>100000</v>
      </c>
      <c r="M49" s="15"/>
      <c r="N49" s="15">
        <f t="shared" si="4"/>
        <v>1407584</v>
      </c>
    </row>
    <row r="50" spans="1:14" ht="37.5">
      <c r="A50" s="9">
        <v>1011170</v>
      </c>
      <c r="B50" s="9" t="s">
        <v>70</v>
      </c>
      <c r="C50" s="13" t="s">
        <v>16</v>
      </c>
      <c r="D50" s="15">
        <v>418700</v>
      </c>
      <c r="E50" s="15">
        <v>360440</v>
      </c>
      <c r="F50" s="15">
        <v>18831</v>
      </c>
      <c r="G50" s="15">
        <v>1500</v>
      </c>
      <c r="H50" s="15">
        <v>1500</v>
      </c>
      <c r="I50" s="15"/>
      <c r="J50" s="15"/>
      <c r="K50" s="15"/>
      <c r="L50" s="15"/>
      <c r="M50" s="15"/>
      <c r="N50" s="15">
        <f t="shared" si="4"/>
        <v>420200</v>
      </c>
    </row>
    <row r="51" spans="1:14" ht="18.75">
      <c r="A51" s="9">
        <v>1011190</v>
      </c>
      <c r="B51" s="9" t="s">
        <v>71</v>
      </c>
      <c r="C51" s="13" t="s">
        <v>17</v>
      </c>
      <c r="D51" s="15">
        <v>782700</v>
      </c>
      <c r="E51" s="15">
        <v>689200</v>
      </c>
      <c r="F51" s="15">
        <v>36800</v>
      </c>
      <c r="G51" s="15">
        <v>70000</v>
      </c>
      <c r="H51" s="15"/>
      <c r="I51" s="15"/>
      <c r="J51" s="15"/>
      <c r="K51" s="15">
        <v>70000</v>
      </c>
      <c r="L51" s="15">
        <v>70000</v>
      </c>
      <c r="M51" s="15"/>
      <c r="N51" s="15">
        <f t="shared" si="4"/>
        <v>852700</v>
      </c>
    </row>
    <row r="52" spans="1:14" ht="37.5">
      <c r="A52" s="9">
        <v>1011200</v>
      </c>
      <c r="B52" s="9" t="s">
        <v>72</v>
      </c>
      <c r="C52" s="13" t="s">
        <v>18</v>
      </c>
      <c r="D52" s="15">
        <v>116650</v>
      </c>
      <c r="E52" s="15">
        <v>105500</v>
      </c>
      <c r="F52" s="15">
        <v>6530</v>
      </c>
      <c r="G52" s="15"/>
      <c r="H52" s="15"/>
      <c r="I52" s="15"/>
      <c r="J52" s="15"/>
      <c r="K52" s="15"/>
      <c r="L52" s="15"/>
      <c r="M52" s="15"/>
      <c r="N52" s="15">
        <f t="shared" si="4"/>
        <v>116650</v>
      </c>
    </row>
    <row r="53" spans="1:14" ht="18.75">
      <c r="A53" s="9">
        <v>1011210</v>
      </c>
      <c r="B53" s="9" t="s">
        <v>73</v>
      </c>
      <c r="C53" s="13" t="s">
        <v>19</v>
      </c>
      <c r="D53" s="15">
        <v>661300</v>
      </c>
      <c r="E53" s="15">
        <v>504020</v>
      </c>
      <c r="F53" s="15">
        <v>147900</v>
      </c>
      <c r="G53" s="15">
        <v>54050</v>
      </c>
      <c r="H53" s="15">
        <v>54050</v>
      </c>
      <c r="I53" s="15"/>
      <c r="J53" s="15"/>
      <c r="K53" s="15"/>
      <c r="L53" s="15"/>
      <c r="M53" s="15"/>
      <c r="N53" s="15">
        <f t="shared" si="4"/>
        <v>715350</v>
      </c>
    </row>
    <row r="54" spans="1:14" ht="18.75" hidden="1">
      <c r="A54" s="26"/>
      <c r="B54" s="26"/>
      <c r="C54" s="27"/>
      <c r="D54" s="15"/>
      <c r="E54" s="15"/>
      <c r="F54" s="15"/>
      <c r="G54" s="15"/>
      <c r="H54" s="15"/>
      <c r="I54" s="15"/>
      <c r="J54" s="15"/>
      <c r="K54" s="15"/>
      <c r="L54" s="15"/>
      <c r="M54" s="15"/>
      <c r="N54" s="15"/>
    </row>
    <row r="55" spans="1:14" ht="56.25">
      <c r="A55" s="26" t="s">
        <v>164</v>
      </c>
      <c r="B55" s="26" t="s">
        <v>105</v>
      </c>
      <c r="C55" s="27" t="s">
        <v>143</v>
      </c>
      <c r="D55" s="15">
        <v>10000</v>
      </c>
      <c r="E55" s="15"/>
      <c r="F55" s="15"/>
      <c r="G55" s="15"/>
      <c r="H55" s="15"/>
      <c r="I55" s="15"/>
      <c r="J55" s="15"/>
      <c r="K55" s="15"/>
      <c r="L55" s="15"/>
      <c r="M55" s="15"/>
      <c r="N55" s="15">
        <f>D55+G55</f>
        <v>10000</v>
      </c>
    </row>
    <row r="56" spans="1:14" ht="39" customHeight="1">
      <c r="A56" s="9">
        <v>1011260</v>
      </c>
      <c r="B56" s="9" t="s">
        <v>74</v>
      </c>
      <c r="C56" s="13" t="s">
        <v>20</v>
      </c>
      <c r="D56" s="15">
        <v>29000</v>
      </c>
      <c r="E56" s="15"/>
      <c r="F56" s="15"/>
      <c r="G56" s="15"/>
      <c r="H56" s="15"/>
      <c r="I56" s="15"/>
      <c r="J56" s="15"/>
      <c r="K56" s="15"/>
      <c r="L56" s="15"/>
      <c r="M56" s="15"/>
      <c r="N56" s="15">
        <f t="shared" si="4"/>
        <v>29000</v>
      </c>
    </row>
    <row r="57" spans="1:14" ht="37.5">
      <c r="A57" s="9" t="s">
        <v>165</v>
      </c>
      <c r="B57" s="9">
        <v>130107</v>
      </c>
      <c r="C57" s="27" t="s">
        <v>166</v>
      </c>
      <c r="D57" s="15">
        <v>867200</v>
      </c>
      <c r="E57" s="15">
        <v>768900</v>
      </c>
      <c r="F57" s="15">
        <v>91010</v>
      </c>
      <c r="G57" s="15">
        <v>194603</v>
      </c>
      <c r="H57" s="15">
        <v>4603</v>
      </c>
      <c r="I57" s="15"/>
      <c r="J57" s="15">
        <v>680</v>
      </c>
      <c r="K57" s="15">
        <v>190000</v>
      </c>
      <c r="L57" s="15">
        <v>190000</v>
      </c>
      <c r="M57" s="15"/>
      <c r="N57" s="15">
        <f t="shared" si="4"/>
        <v>1061803</v>
      </c>
    </row>
    <row r="58" spans="1:14" ht="18.75">
      <c r="A58" s="8" t="s">
        <v>110</v>
      </c>
      <c r="B58" s="8"/>
      <c r="C58" s="10" t="s">
        <v>148</v>
      </c>
      <c r="D58" s="11">
        <f aca="true" t="shared" si="5" ref="D58:N58">SUM(D60:D66)</f>
        <v>706030</v>
      </c>
      <c r="E58" s="11">
        <f t="shared" si="5"/>
        <v>578246</v>
      </c>
      <c r="F58" s="11">
        <f t="shared" si="5"/>
        <v>62546</v>
      </c>
      <c r="G58" s="11">
        <f t="shared" si="5"/>
        <v>0</v>
      </c>
      <c r="H58" s="11">
        <f t="shared" si="5"/>
        <v>0</v>
      </c>
      <c r="I58" s="11">
        <f t="shared" si="5"/>
        <v>0</v>
      </c>
      <c r="J58" s="11">
        <f t="shared" si="5"/>
        <v>0</v>
      </c>
      <c r="K58" s="11">
        <f t="shared" si="5"/>
        <v>0</v>
      </c>
      <c r="L58" s="11">
        <f t="shared" si="5"/>
        <v>0</v>
      </c>
      <c r="M58" s="11">
        <f t="shared" si="5"/>
        <v>0</v>
      </c>
      <c r="N58" s="11">
        <f t="shared" si="5"/>
        <v>706030</v>
      </c>
    </row>
    <row r="59" spans="1:14" ht="18.75">
      <c r="A59" s="8" t="s">
        <v>134</v>
      </c>
      <c r="B59" s="8"/>
      <c r="C59" s="10" t="s">
        <v>148</v>
      </c>
      <c r="D59" s="11">
        <v>706030</v>
      </c>
      <c r="E59" s="11">
        <v>578246</v>
      </c>
      <c r="F59" s="11">
        <v>62546</v>
      </c>
      <c r="G59" s="11"/>
      <c r="H59" s="11"/>
      <c r="I59" s="11"/>
      <c r="J59" s="11"/>
      <c r="K59" s="11"/>
      <c r="L59" s="11"/>
      <c r="M59" s="11"/>
      <c r="N59" s="11">
        <v>706030</v>
      </c>
    </row>
    <row r="60" spans="1:14" ht="59.25" customHeight="1">
      <c r="A60" s="26" t="s">
        <v>119</v>
      </c>
      <c r="B60" s="26" t="s">
        <v>63</v>
      </c>
      <c r="C60" s="27" t="s">
        <v>154</v>
      </c>
      <c r="D60" s="15">
        <v>197030</v>
      </c>
      <c r="E60" s="15">
        <v>177890</v>
      </c>
      <c r="F60" s="15">
        <v>10180</v>
      </c>
      <c r="G60" s="15"/>
      <c r="H60" s="15"/>
      <c r="I60" s="15"/>
      <c r="J60" s="15"/>
      <c r="K60" s="15"/>
      <c r="L60" s="15"/>
      <c r="M60" s="15"/>
      <c r="N60" s="15">
        <f>D60+G60</f>
        <v>197030</v>
      </c>
    </row>
    <row r="61" spans="1:14" ht="18.75">
      <c r="A61" s="9" t="s">
        <v>167</v>
      </c>
      <c r="B61" s="26" t="s">
        <v>62</v>
      </c>
      <c r="C61" s="13" t="s">
        <v>21</v>
      </c>
      <c r="D61" s="15">
        <v>10000</v>
      </c>
      <c r="E61" s="15"/>
      <c r="F61" s="15"/>
      <c r="G61" s="15"/>
      <c r="H61" s="15"/>
      <c r="I61" s="15"/>
      <c r="J61" s="15"/>
      <c r="K61" s="15"/>
      <c r="L61" s="15"/>
      <c r="M61" s="15"/>
      <c r="N61" s="15">
        <f aca="true" t="shared" si="6" ref="N61:N66">D61+G61</f>
        <v>10000</v>
      </c>
    </row>
    <row r="62" spans="1:14" ht="37.5">
      <c r="A62" s="9" t="s">
        <v>168</v>
      </c>
      <c r="B62" s="26">
        <v>130102</v>
      </c>
      <c r="C62" s="13" t="s">
        <v>22</v>
      </c>
      <c r="D62" s="15">
        <v>35000</v>
      </c>
      <c r="E62" s="15"/>
      <c r="F62" s="15"/>
      <c r="G62" s="15"/>
      <c r="H62" s="15"/>
      <c r="I62" s="15"/>
      <c r="J62" s="15"/>
      <c r="K62" s="15"/>
      <c r="L62" s="15"/>
      <c r="M62" s="15"/>
      <c r="N62" s="15">
        <f t="shared" si="6"/>
        <v>35000</v>
      </c>
    </row>
    <row r="63" spans="1:14" ht="37.5">
      <c r="A63" s="9" t="s">
        <v>169</v>
      </c>
      <c r="B63" s="26">
        <v>130105</v>
      </c>
      <c r="C63" s="13" t="s">
        <v>23</v>
      </c>
      <c r="D63" s="15">
        <v>2000</v>
      </c>
      <c r="E63" s="15"/>
      <c r="F63" s="15"/>
      <c r="G63" s="15"/>
      <c r="H63" s="15"/>
      <c r="I63" s="15"/>
      <c r="J63" s="15"/>
      <c r="K63" s="15"/>
      <c r="L63" s="15"/>
      <c r="M63" s="15"/>
      <c r="N63" s="15">
        <f t="shared" si="6"/>
        <v>2000</v>
      </c>
    </row>
    <row r="64" spans="1:14" ht="18.75">
      <c r="A64" s="9" t="s">
        <v>171</v>
      </c>
      <c r="B64" s="26">
        <v>130110</v>
      </c>
      <c r="C64" s="27" t="s">
        <v>170</v>
      </c>
      <c r="D64" s="15">
        <v>362270</v>
      </c>
      <c r="E64" s="15">
        <v>302936</v>
      </c>
      <c r="F64" s="15">
        <v>52366</v>
      </c>
      <c r="G64" s="15"/>
      <c r="H64" s="15"/>
      <c r="I64" s="15"/>
      <c r="J64" s="15"/>
      <c r="K64" s="15"/>
      <c r="L64" s="15"/>
      <c r="M64" s="15"/>
      <c r="N64" s="15">
        <f t="shared" si="6"/>
        <v>362270</v>
      </c>
    </row>
    <row r="65" spans="1:14" ht="37.5">
      <c r="A65" s="9" t="s">
        <v>172</v>
      </c>
      <c r="B65" s="26">
        <v>130113</v>
      </c>
      <c r="C65" s="13" t="s">
        <v>120</v>
      </c>
      <c r="D65" s="15">
        <v>99730</v>
      </c>
      <c r="E65" s="15">
        <v>97420</v>
      </c>
      <c r="F65" s="15"/>
      <c r="G65" s="15"/>
      <c r="H65" s="15"/>
      <c r="I65" s="15"/>
      <c r="J65" s="15"/>
      <c r="K65" s="15"/>
      <c r="L65" s="15"/>
      <c r="M65" s="15"/>
      <c r="N65" s="15">
        <f t="shared" si="6"/>
        <v>99730</v>
      </c>
    </row>
    <row r="66" spans="1:14" ht="18.75" hidden="1">
      <c r="A66" s="9"/>
      <c r="B66" s="9"/>
      <c r="C66" s="13"/>
      <c r="D66" s="15"/>
      <c r="E66" s="15"/>
      <c r="F66" s="15"/>
      <c r="G66" s="15"/>
      <c r="H66" s="15"/>
      <c r="I66" s="15"/>
      <c r="J66" s="15"/>
      <c r="K66" s="15"/>
      <c r="L66" s="15"/>
      <c r="M66" s="15"/>
      <c r="N66" s="15">
        <f t="shared" si="6"/>
        <v>0</v>
      </c>
    </row>
    <row r="67" spans="1:14" ht="26.25" customHeight="1">
      <c r="A67" s="8" t="s">
        <v>111</v>
      </c>
      <c r="B67" s="8"/>
      <c r="C67" s="10" t="s">
        <v>149</v>
      </c>
      <c r="D67" s="11">
        <f aca="true" t="shared" si="7" ref="D67:J67">D68+D106+D108</f>
        <v>46184000</v>
      </c>
      <c r="E67" s="11">
        <f t="shared" si="7"/>
        <v>3209735</v>
      </c>
      <c r="F67" s="11">
        <f t="shared" si="7"/>
        <v>133060</v>
      </c>
      <c r="G67" s="11">
        <f t="shared" si="7"/>
        <v>143000</v>
      </c>
      <c r="H67" s="11">
        <f t="shared" si="7"/>
        <v>143000</v>
      </c>
      <c r="I67" s="11">
        <f t="shared" si="7"/>
        <v>72200</v>
      </c>
      <c r="J67" s="11">
        <f t="shared" si="7"/>
        <v>4300</v>
      </c>
      <c r="K67" s="11">
        <f>SUM(K69:K105)</f>
        <v>0</v>
      </c>
      <c r="L67" s="11">
        <f>SUM(L69:L105)</f>
        <v>0</v>
      </c>
      <c r="M67" s="11">
        <f>SUM(M69:M105)</f>
        <v>0</v>
      </c>
      <c r="N67" s="11">
        <f>N68+N106+N108</f>
        <v>46327000</v>
      </c>
    </row>
    <row r="68" spans="1:14" ht="27.75" customHeight="1">
      <c r="A68" s="8" t="s">
        <v>135</v>
      </c>
      <c r="B68" s="8"/>
      <c r="C68" s="10" t="s">
        <v>149</v>
      </c>
      <c r="D68" s="11">
        <v>44303400</v>
      </c>
      <c r="E68" s="11">
        <v>1442040</v>
      </c>
      <c r="F68" s="11">
        <v>75860</v>
      </c>
      <c r="G68" s="11"/>
      <c r="H68" s="11"/>
      <c r="I68" s="11"/>
      <c r="J68" s="11"/>
      <c r="K68" s="11"/>
      <c r="L68" s="11"/>
      <c r="M68" s="11"/>
      <c r="N68" s="11">
        <v>44303400</v>
      </c>
    </row>
    <row r="69" spans="1:14" ht="56.25">
      <c r="A69" s="26" t="s">
        <v>138</v>
      </c>
      <c r="B69" s="26" t="s">
        <v>63</v>
      </c>
      <c r="C69" s="27" t="s">
        <v>155</v>
      </c>
      <c r="D69" s="15">
        <v>1557200</v>
      </c>
      <c r="E69" s="15">
        <v>1442040</v>
      </c>
      <c r="F69" s="15">
        <v>75860</v>
      </c>
      <c r="G69" s="15"/>
      <c r="H69" s="15"/>
      <c r="I69" s="15"/>
      <c r="J69" s="15"/>
      <c r="K69" s="15"/>
      <c r="L69" s="15"/>
      <c r="M69" s="15"/>
      <c r="N69" s="15">
        <f aca="true" t="shared" si="8" ref="N69:N74">D69+G69</f>
        <v>1557200</v>
      </c>
    </row>
    <row r="70" spans="1:14" ht="58.5" customHeight="1">
      <c r="A70" s="9">
        <v>1511070</v>
      </c>
      <c r="B70" s="26" t="s">
        <v>75</v>
      </c>
      <c r="C70" s="13" t="s">
        <v>173</v>
      </c>
      <c r="D70" s="15">
        <v>34700</v>
      </c>
      <c r="E70" s="15"/>
      <c r="F70" s="15"/>
      <c r="G70" s="15"/>
      <c r="H70" s="15"/>
      <c r="I70" s="15"/>
      <c r="J70" s="15"/>
      <c r="K70" s="15"/>
      <c r="L70" s="15"/>
      <c r="M70" s="15"/>
      <c r="N70" s="15">
        <f t="shared" si="8"/>
        <v>34700</v>
      </c>
    </row>
    <row r="71" spans="1:14" ht="249" customHeight="1">
      <c r="A71" s="9" t="s">
        <v>174</v>
      </c>
      <c r="B71" s="26" t="s">
        <v>76</v>
      </c>
      <c r="C71" s="14" t="s">
        <v>24</v>
      </c>
      <c r="D71" s="15">
        <v>3400000</v>
      </c>
      <c r="E71" s="15"/>
      <c r="F71" s="15"/>
      <c r="G71" s="15"/>
      <c r="H71" s="15"/>
      <c r="I71" s="15"/>
      <c r="J71" s="15"/>
      <c r="K71" s="15"/>
      <c r="L71" s="15"/>
      <c r="M71" s="15"/>
      <c r="N71" s="15">
        <f t="shared" si="8"/>
        <v>3400000</v>
      </c>
    </row>
    <row r="72" spans="1:14" ht="207.75" customHeight="1">
      <c r="A72" s="9" t="s">
        <v>175</v>
      </c>
      <c r="B72" s="26" t="s">
        <v>77</v>
      </c>
      <c r="C72" s="14" t="s">
        <v>25</v>
      </c>
      <c r="D72" s="15">
        <v>80000</v>
      </c>
      <c r="E72" s="15"/>
      <c r="F72" s="15"/>
      <c r="G72" s="15"/>
      <c r="H72" s="15"/>
      <c r="I72" s="15"/>
      <c r="J72" s="15"/>
      <c r="K72" s="15"/>
      <c r="L72" s="15"/>
      <c r="M72" s="15"/>
      <c r="N72" s="15">
        <f t="shared" si="8"/>
        <v>80000</v>
      </c>
    </row>
    <row r="73" spans="1:14" ht="234" customHeight="1">
      <c r="A73" s="9" t="s">
        <v>176</v>
      </c>
      <c r="B73" s="26" t="s">
        <v>78</v>
      </c>
      <c r="C73" s="21" t="s">
        <v>26</v>
      </c>
      <c r="D73" s="20">
        <v>1000</v>
      </c>
      <c r="E73" s="15"/>
      <c r="F73" s="15"/>
      <c r="G73" s="15"/>
      <c r="H73" s="15"/>
      <c r="I73" s="15"/>
      <c r="J73" s="15"/>
      <c r="K73" s="15"/>
      <c r="L73" s="15"/>
      <c r="M73" s="15"/>
      <c r="N73" s="15">
        <f t="shared" si="8"/>
        <v>1000</v>
      </c>
    </row>
    <row r="74" spans="1:14" ht="323.25" customHeight="1">
      <c r="A74" s="56" t="s">
        <v>177</v>
      </c>
      <c r="B74" s="57" t="s">
        <v>79</v>
      </c>
      <c r="C74" s="21" t="s">
        <v>107</v>
      </c>
      <c r="D74" s="60">
        <v>210000</v>
      </c>
      <c r="E74" s="49"/>
      <c r="F74" s="49"/>
      <c r="G74" s="49"/>
      <c r="H74" s="49"/>
      <c r="I74" s="49"/>
      <c r="J74" s="49"/>
      <c r="K74" s="49"/>
      <c r="L74" s="49"/>
      <c r="M74" s="49"/>
      <c r="N74" s="49">
        <f t="shared" si="8"/>
        <v>210000</v>
      </c>
    </row>
    <row r="75" spans="1:14" ht="322.5" customHeight="1">
      <c r="A75" s="56"/>
      <c r="B75" s="57"/>
      <c r="C75" s="22" t="s">
        <v>206</v>
      </c>
      <c r="D75" s="49"/>
      <c r="E75" s="49"/>
      <c r="F75" s="49"/>
      <c r="G75" s="49"/>
      <c r="H75" s="49"/>
      <c r="I75" s="49"/>
      <c r="J75" s="49"/>
      <c r="K75" s="49"/>
      <c r="L75" s="49"/>
      <c r="M75" s="49"/>
      <c r="N75" s="49"/>
    </row>
    <row r="76" spans="1:14" ht="266.25" customHeight="1">
      <c r="A76" s="56" t="s">
        <v>178</v>
      </c>
      <c r="B76" s="57" t="s">
        <v>80</v>
      </c>
      <c r="C76" s="23" t="s">
        <v>121</v>
      </c>
      <c r="D76" s="58">
        <v>1500</v>
      </c>
      <c r="E76" s="49"/>
      <c r="F76" s="47"/>
      <c r="G76" s="47"/>
      <c r="H76" s="47"/>
      <c r="I76" s="47"/>
      <c r="J76" s="47"/>
      <c r="K76" s="47"/>
      <c r="L76" s="47"/>
      <c r="M76" s="47"/>
      <c r="N76" s="47">
        <f>D76+G76</f>
        <v>1500</v>
      </c>
    </row>
    <row r="77" spans="1:14" ht="177" customHeight="1">
      <c r="A77" s="56"/>
      <c r="B77" s="57"/>
      <c r="C77" s="24" t="s">
        <v>122</v>
      </c>
      <c r="D77" s="49"/>
      <c r="E77" s="49"/>
      <c r="F77" s="48"/>
      <c r="G77" s="48"/>
      <c r="H77" s="48"/>
      <c r="I77" s="48"/>
      <c r="J77" s="48"/>
      <c r="K77" s="48"/>
      <c r="L77" s="48"/>
      <c r="M77" s="48"/>
      <c r="N77" s="48"/>
    </row>
    <row r="78" spans="1:14" ht="93.75">
      <c r="A78" s="9" t="s">
        <v>179</v>
      </c>
      <c r="B78" s="26" t="s">
        <v>81</v>
      </c>
      <c r="C78" s="14" t="s">
        <v>27</v>
      </c>
      <c r="D78" s="15">
        <v>160000</v>
      </c>
      <c r="E78" s="15"/>
      <c r="F78" s="15"/>
      <c r="G78" s="15"/>
      <c r="H78" s="15"/>
      <c r="I78" s="15"/>
      <c r="J78" s="15"/>
      <c r="K78" s="15"/>
      <c r="L78" s="15"/>
      <c r="M78" s="15"/>
      <c r="N78" s="15">
        <f>D78+G78</f>
        <v>160000</v>
      </c>
    </row>
    <row r="79" spans="1:14" ht="93.75">
      <c r="A79" s="9" t="s">
        <v>180</v>
      </c>
      <c r="B79" s="26" t="s">
        <v>82</v>
      </c>
      <c r="C79" s="14" t="s">
        <v>28</v>
      </c>
      <c r="D79" s="15">
        <v>3500</v>
      </c>
      <c r="E79" s="15"/>
      <c r="F79" s="15"/>
      <c r="G79" s="15"/>
      <c r="H79" s="15"/>
      <c r="I79" s="15"/>
      <c r="J79" s="15"/>
      <c r="K79" s="15"/>
      <c r="L79" s="15"/>
      <c r="M79" s="15"/>
      <c r="N79" s="15">
        <f>D79+G79</f>
        <v>3500</v>
      </c>
    </row>
    <row r="80" spans="1:14" ht="93.75">
      <c r="A80" s="9" t="s">
        <v>181</v>
      </c>
      <c r="B80" s="26" t="s">
        <v>83</v>
      </c>
      <c r="C80" s="14" t="s">
        <v>29</v>
      </c>
      <c r="D80" s="15">
        <v>2400</v>
      </c>
      <c r="E80" s="15"/>
      <c r="F80" s="15"/>
      <c r="G80" s="15"/>
      <c r="H80" s="15"/>
      <c r="I80" s="15"/>
      <c r="J80" s="15"/>
      <c r="K80" s="15"/>
      <c r="L80" s="15"/>
      <c r="M80" s="15"/>
      <c r="N80" s="15">
        <f>D80+G80</f>
        <v>2400</v>
      </c>
    </row>
    <row r="81" spans="1:14" ht="194.25" customHeight="1">
      <c r="A81" s="9" t="s">
        <v>182</v>
      </c>
      <c r="B81" s="26" t="s">
        <v>84</v>
      </c>
      <c r="C81" s="14" t="s">
        <v>30</v>
      </c>
      <c r="D81" s="15">
        <v>1000</v>
      </c>
      <c r="E81" s="15"/>
      <c r="F81" s="15"/>
      <c r="G81" s="15"/>
      <c r="H81" s="15"/>
      <c r="I81" s="15"/>
      <c r="J81" s="15"/>
      <c r="K81" s="15"/>
      <c r="L81" s="15"/>
      <c r="M81" s="15"/>
      <c r="N81" s="15">
        <f>D81+G81</f>
        <v>1000</v>
      </c>
    </row>
    <row r="82" spans="1:14" ht="37.5">
      <c r="A82" s="9" t="s">
        <v>183</v>
      </c>
      <c r="B82" s="26" t="s">
        <v>85</v>
      </c>
      <c r="C82" s="14" t="s">
        <v>31</v>
      </c>
      <c r="D82" s="15">
        <v>200000</v>
      </c>
      <c r="E82" s="15"/>
      <c r="F82" s="15"/>
      <c r="G82" s="15"/>
      <c r="H82" s="15"/>
      <c r="I82" s="15"/>
      <c r="J82" s="15"/>
      <c r="K82" s="15"/>
      <c r="L82" s="15"/>
      <c r="M82" s="15"/>
      <c r="N82" s="15">
        <f>D82+G82</f>
        <v>200000</v>
      </c>
    </row>
    <row r="83" spans="1:14" ht="37.5">
      <c r="A83" s="9" t="s">
        <v>184</v>
      </c>
      <c r="B83" s="26" t="s">
        <v>86</v>
      </c>
      <c r="C83" s="14" t="s">
        <v>32</v>
      </c>
      <c r="D83" s="15">
        <v>280000</v>
      </c>
      <c r="E83" s="15"/>
      <c r="F83" s="15"/>
      <c r="G83" s="15"/>
      <c r="H83" s="15"/>
      <c r="I83" s="15"/>
      <c r="J83" s="15"/>
      <c r="K83" s="15"/>
      <c r="L83" s="15"/>
      <c r="M83" s="15"/>
      <c r="N83" s="15">
        <f aca="true" t="shared" si="9" ref="N83:N109">D83+G83</f>
        <v>280000</v>
      </c>
    </row>
    <row r="84" spans="1:14" ht="37.5">
      <c r="A84" s="9" t="s">
        <v>185</v>
      </c>
      <c r="B84" s="26" t="s">
        <v>87</v>
      </c>
      <c r="C84" s="14" t="s">
        <v>33</v>
      </c>
      <c r="D84" s="15">
        <v>30000</v>
      </c>
      <c r="E84" s="15"/>
      <c r="F84" s="15"/>
      <c r="G84" s="15"/>
      <c r="H84" s="15"/>
      <c r="I84" s="15"/>
      <c r="J84" s="15"/>
      <c r="K84" s="15"/>
      <c r="L84" s="15"/>
      <c r="M84" s="15"/>
      <c r="N84" s="15">
        <f t="shared" si="9"/>
        <v>30000</v>
      </c>
    </row>
    <row r="85" spans="1:14" ht="18.75">
      <c r="A85" s="9" t="s">
        <v>186</v>
      </c>
      <c r="B85" s="26" t="s">
        <v>88</v>
      </c>
      <c r="C85" s="14" t="s">
        <v>34</v>
      </c>
      <c r="D85" s="15">
        <v>400000</v>
      </c>
      <c r="E85" s="15"/>
      <c r="F85" s="15"/>
      <c r="G85" s="15"/>
      <c r="H85" s="15"/>
      <c r="I85" s="15"/>
      <c r="J85" s="15"/>
      <c r="K85" s="15"/>
      <c r="L85" s="15"/>
      <c r="M85" s="15"/>
      <c r="N85" s="15">
        <f t="shared" si="9"/>
        <v>400000</v>
      </c>
    </row>
    <row r="86" spans="1:14" ht="37.5">
      <c r="A86" s="9" t="s">
        <v>187</v>
      </c>
      <c r="B86" s="26" t="s">
        <v>89</v>
      </c>
      <c r="C86" s="14" t="s">
        <v>35</v>
      </c>
      <c r="D86" s="15">
        <v>7000000</v>
      </c>
      <c r="E86" s="15"/>
      <c r="F86" s="15"/>
      <c r="G86" s="15"/>
      <c r="H86" s="15"/>
      <c r="I86" s="15"/>
      <c r="J86" s="15"/>
      <c r="K86" s="15"/>
      <c r="L86" s="15"/>
      <c r="M86" s="15"/>
      <c r="N86" s="15">
        <f t="shared" si="9"/>
        <v>7000000</v>
      </c>
    </row>
    <row r="87" spans="1:14" ht="18.75">
      <c r="A87" s="9" t="s">
        <v>188</v>
      </c>
      <c r="B87" s="26" t="s">
        <v>90</v>
      </c>
      <c r="C87" s="14" t="s">
        <v>36</v>
      </c>
      <c r="D87" s="15">
        <v>14200600</v>
      </c>
      <c r="E87" s="15"/>
      <c r="F87" s="15"/>
      <c r="G87" s="15"/>
      <c r="H87" s="15"/>
      <c r="I87" s="15"/>
      <c r="J87" s="15"/>
      <c r="K87" s="15"/>
      <c r="L87" s="15"/>
      <c r="M87" s="15"/>
      <c r="N87" s="15">
        <f t="shared" si="9"/>
        <v>14200600</v>
      </c>
    </row>
    <row r="88" spans="1:14" ht="37.5">
      <c r="A88" s="9" t="s">
        <v>189</v>
      </c>
      <c r="B88" s="26" t="s">
        <v>91</v>
      </c>
      <c r="C88" s="14" t="s">
        <v>37</v>
      </c>
      <c r="D88" s="15">
        <v>1600000</v>
      </c>
      <c r="E88" s="15"/>
      <c r="F88" s="15"/>
      <c r="G88" s="15"/>
      <c r="H88" s="15"/>
      <c r="I88" s="15"/>
      <c r="J88" s="15"/>
      <c r="K88" s="15"/>
      <c r="L88" s="15"/>
      <c r="M88" s="15"/>
      <c r="N88" s="15">
        <f t="shared" si="9"/>
        <v>1600000</v>
      </c>
    </row>
    <row r="89" spans="1:14" ht="18.75">
      <c r="A89" s="9" t="s">
        <v>190</v>
      </c>
      <c r="B89" s="26" t="s">
        <v>92</v>
      </c>
      <c r="C89" s="14" t="s">
        <v>38</v>
      </c>
      <c r="D89" s="15">
        <v>4000000</v>
      </c>
      <c r="E89" s="15"/>
      <c r="F89" s="15"/>
      <c r="G89" s="15"/>
      <c r="H89" s="15"/>
      <c r="I89" s="15"/>
      <c r="J89" s="15"/>
      <c r="K89" s="15"/>
      <c r="L89" s="15"/>
      <c r="M89" s="15"/>
      <c r="N89" s="15">
        <f t="shared" si="9"/>
        <v>4000000</v>
      </c>
    </row>
    <row r="90" spans="1:14" ht="18.75">
      <c r="A90" s="9" t="s">
        <v>191</v>
      </c>
      <c r="B90" s="26" t="s">
        <v>93</v>
      </c>
      <c r="C90" s="14" t="s">
        <v>39</v>
      </c>
      <c r="D90" s="15">
        <v>900000</v>
      </c>
      <c r="E90" s="15"/>
      <c r="F90" s="15"/>
      <c r="G90" s="15"/>
      <c r="H90" s="15"/>
      <c r="I90" s="15"/>
      <c r="J90" s="15"/>
      <c r="K90" s="15"/>
      <c r="L90" s="15"/>
      <c r="M90" s="15"/>
      <c r="N90" s="15">
        <f t="shared" si="9"/>
        <v>900000</v>
      </c>
    </row>
    <row r="91" spans="1:14" ht="18.75">
      <c r="A91" s="9" t="s">
        <v>192</v>
      </c>
      <c r="B91" s="26" t="s">
        <v>94</v>
      </c>
      <c r="C91" s="14" t="s">
        <v>40</v>
      </c>
      <c r="D91" s="15">
        <v>50000</v>
      </c>
      <c r="E91" s="15"/>
      <c r="F91" s="15"/>
      <c r="G91" s="15"/>
      <c r="H91" s="15"/>
      <c r="I91" s="15"/>
      <c r="J91" s="15"/>
      <c r="K91" s="15"/>
      <c r="L91" s="15"/>
      <c r="M91" s="15"/>
      <c r="N91" s="15">
        <f t="shared" si="9"/>
        <v>50000</v>
      </c>
    </row>
    <row r="92" spans="1:14" ht="37.5">
      <c r="A92" s="9" t="s">
        <v>193</v>
      </c>
      <c r="B92" s="26" t="s">
        <v>95</v>
      </c>
      <c r="C92" s="14" t="s">
        <v>41</v>
      </c>
      <c r="D92" s="15">
        <v>1000000</v>
      </c>
      <c r="E92" s="15"/>
      <c r="F92" s="15"/>
      <c r="G92" s="15"/>
      <c r="H92" s="15"/>
      <c r="I92" s="15"/>
      <c r="J92" s="15"/>
      <c r="K92" s="15"/>
      <c r="L92" s="15"/>
      <c r="M92" s="15"/>
      <c r="N92" s="15">
        <f t="shared" si="9"/>
        <v>1000000</v>
      </c>
    </row>
    <row r="93" spans="1:14" ht="37.5">
      <c r="A93" s="9" t="s">
        <v>194</v>
      </c>
      <c r="B93" s="26" t="s">
        <v>96</v>
      </c>
      <c r="C93" s="14" t="s">
        <v>42</v>
      </c>
      <c r="D93" s="15">
        <v>3840400</v>
      </c>
      <c r="E93" s="15"/>
      <c r="F93" s="15"/>
      <c r="G93" s="15"/>
      <c r="H93" s="15"/>
      <c r="I93" s="15"/>
      <c r="J93" s="15"/>
      <c r="K93" s="15"/>
      <c r="L93" s="15"/>
      <c r="M93" s="15"/>
      <c r="N93" s="15">
        <f t="shared" si="9"/>
        <v>3840400</v>
      </c>
    </row>
    <row r="94" spans="1:14" ht="56.25">
      <c r="A94" s="9" t="s">
        <v>195</v>
      </c>
      <c r="B94" s="26" t="s">
        <v>97</v>
      </c>
      <c r="C94" s="14" t="s">
        <v>43</v>
      </c>
      <c r="D94" s="15">
        <v>143100</v>
      </c>
      <c r="E94" s="15"/>
      <c r="F94" s="15"/>
      <c r="G94" s="15"/>
      <c r="H94" s="15"/>
      <c r="I94" s="15"/>
      <c r="J94" s="15"/>
      <c r="K94" s="15"/>
      <c r="L94" s="15"/>
      <c r="M94" s="15"/>
      <c r="N94" s="15">
        <f t="shared" si="9"/>
        <v>143100</v>
      </c>
    </row>
    <row r="95" spans="1:14" ht="18.75">
      <c r="A95" s="9" t="s">
        <v>196</v>
      </c>
      <c r="B95" s="26" t="s">
        <v>98</v>
      </c>
      <c r="C95" s="28" t="s">
        <v>44</v>
      </c>
      <c r="D95" s="15">
        <v>90400</v>
      </c>
      <c r="E95" s="15"/>
      <c r="F95" s="15"/>
      <c r="G95" s="15"/>
      <c r="H95" s="15"/>
      <c r="I95" s="15"/>
      <c r="J95" s="15"/>
      <c r="K95" s="15"/>
      <c r="L95" s="15"/>
      <c r="M95" s="15"/>
      <c r="N95" s="15">
        <f t="shared" si="9"/>
        <v>90400</v>
      </c>
    </row>
    <row r="96" spans="1:14" ht="18.75" hidden="1">
      <c r="A96" s="9"/>
      <c r="B96" s="26"/>
      <c r="C96" s="28"/>
      <c r="D96" s="15"/>
      <c r="E96" s="15"/>
      <c r="F96" s="15"/>
      <c r="G96" s="15"/>
      <c r="H96" s="15"/>
      <c r="I96" s="15"/>
      <c r="J96" s="15"/>
      <c r="K96" s="15"/>
      <c r="L96" s="15"/>
      <c r="M96" s="15"/>
      <c r="N96" s="15"/>
    </row>
    <row r="97" spans="1:14" ht="24.75" customHeight="1">
      <c r="A97" s="9" t="s">
        <v>197</v>
      </c>
      <c r="B97" s="26" t="s">
        <v>99</v>
      </c>
      <c r="C97" s="14" t="s">
        <v>45</v>
      </c>
      <c r="D97" s="15">
        <v>15100</v>
      </c>
      <c r="E97" s="15"/>
      <c r="F97" s="15"/>
      <c r="G97" s="15"/>
      <c r="H97" s="15"/>
      <c r="I97" s="15"/>
      <c r="J97" s="15"/>
      <c r="K97" s="15"/>
      <c r="L97" s="15"/>
      <c r="M97" s="15"/>
      <c r="N97" s="15">
        <v>15100</v>
      </c>
    </row>
    <row r="98" spans="1:14" ht="73.5" customHeight="1">
      <c r="A98" s="32">
        <v>1513181</v>
      </c>
      <c r="B98" s="31">
        <v>91205</v>
      </c>
      <c r="C98" s="33" t="s">
        <v>198</v>
      </c>
      <c r="D98" s="15">
        <v>8500</v>
      </c>
      <c r="E98" s="15"/>
      <c r="F98" s="15"/>
      <c r="G98" s="15"/>
      <c r="H98" s="15"/>
      <c r="I98" s="15"/>
      <c r="J98" s="15"/>
      <c r="K98" s="15"/>
      <c r="L98" s="15"/>
      <c r="M98" s="15"/>
      <c r="N98" s="15">
        <f t="shared" si="9"/>
        <v>8500</v>
      </c>
    </row>
    <row r="99" spans="1:14" ht="19.5" customHeight="1" hidden="1">
      <c r="A99" s="9"/>
      <c r="B99" s="26"/>
      <c r="C99" s="28"/>
      <c r="D99" s="15"/>
      <c r="E99" s="15"/>
      <c r="F99" s="15"/>
      <c r="G99" s="15"/>
      <c r="H99" s="15"/>
      <c r="I99" s="15"/>
      <c r="J99" s="15"/>
      <c r="K99" s="15"/>
      <c r="L99" s="15"/>
      <c r="M99" s="15"/>
      <c r="N99" s="15"/>
    </row>
    <row r="100" spans="1:14" ht="18.75" hidden="1">
      <c r="A100" s="9"/>
      <c r="B100" s="26"/>
      <c r="C100" s="14"/>
      <c r="D100" s="15"/>
      <c r="E100" s="15"/>
      <c r="F100" s="15"/>
      <c r="G100" s="15"/>
      <c r="H100" s="15"/>
      <c r="I100" s="15"/>
      <c r="J100" s="15"/>
      <c r="K100" s="15"/>
      <c r="L100" s="15"/>
      <c r="M100" s="15"/>
      <c r="N100" s="15">
        <f t="shared" si="9"/>
        <v>0</v>
      </c>
    </row>
    <row r="101" spans="1:14" ht="26.25" customHeight="1" hidden="1">
      <c r="A101" s="9"/>
      <c r="B101" s="26"/>
      <c r="C101" s="14"/>
      <c r="D101" s="15"/>
      <c r="E101" s="15"/>
      <c r="F101" s="15"/>
      <c r="G101" s="15"/>
      <c r="H101" s="15"/>
      <c r="I101" s="15"/>
      <c r="J101" s="15"/>
      <c r="K101" s="15"/>
      <c r="L101" s="15"/>
      <c r="M101" s="15"/>
      <c r="N101" s="15">
        <f t="shared" si="9"/>
        <v>0</v>
      </c>
    </row>
    <row r="102" spans="1:14" ht="75.75" customHeight="1">
      <c r="A102" s="9" t="s">
        <v>199</v>
      </c>
      <c r="B102" s="26" t="s">
        <v>102</v>
      </c>
      <c r="C102" s="14" t="s">
        <v>48</v>
      </c>
      <c r="D102" s="15">
        <v>16000</v>
      </c>
      <c r="E102" s="15"/>
      <c r="F102" s="15"/>
      <c r="G102" s="15"/>
      <c r="H102" s="15"/>
      <c r="I102" s="15"/>
      <c r="J102" s="15"/>
      <c r="K102" s="15"/>
      <c r="L102" s="15"/>
      <c r="M102" s="15"/>
      <c r="N102" s="15">
        <f t="shared" si="9"/>
        <v>16000</v>
      </c>
    </row>
    <row r="103" spans="1:14" ht="56.25">
      <c r="A103" s="9" t="s">
        <v>200</v>
      </c>
      <c r="B103" s="26" t="s">
        <v>103</v>
      </c>
      <c r="C103" s="13" t="s">
        <v>49</v>
      </c>
      <c r="D103" s="15">
        <v>40000</v>
      </c>
      <c r="E103" s="15"/>
      <c r="F103" s="15"/>
      <c r="G103" s="15"/>
      <c r="H103" s="15"/>
      <c r="I103" s="15"/>
      <c r="J103" s="15"/>
      <c r="K103" s="15"/>
      <c r="L103" s="15"/>
      <c r="M103" s="15"/>
      <c r="N103" s="15">
        <f t="shared" si="9"/>
        <v>40000</v>
      </c>
    </row>
    <row r="104" spans="1:14" ht="37.5">
      <c r="A104" s="9" t="s">
        <v>201</v>
      </c>
      <c r="B104" s="26" t="s">
        <v>104</v>
      </c>
      <c r="C104" s="13" t="s">
        <v>50</v>
      </c>
      <c r="D104" s="15">
        <v>4038000</v>
      </c>
      <c r="E104" s="15"/>
      <c r="F104" s="15"/>
      <c r="G104" s="15"/>
      <c r="H104" s="15"/>
      <c r="I104" s="15"/>
      <c r="J104" s="15"/>
      <c r="K104" s="15"/>
      <c r="L104" s="15"/>
      <c r="M104" s="15"/>
      <c r="N104" s="15">
        <f t="shared" si="9"/>
        <v>4038000</v>
      </c>
    </row>
    <row r="105" spans="1:14" ht="40.5" customHeight="1">
      <c r="A105" s="9" t="s">
        <v>202</v>
      </c>
      <c r="B105" s="26">
        <v>170102</v>
      </c>
      <c r="C105" s="13" t="s">
        <v>51</v>
      </c>
      <c r="D105" s="15">
        <v>1000000</v>
      </c>
      <c r="E105" s="15"/>
      <c r="F105" s="15"/>
      <c r="G105" s="15"/>
      <c r="H105" s="15"/>
      <c r="I105" s="15"/>
      <c r="J105" s="15"/>
      <c r="K105" s="15"/>
      <c r="L105" s="15"/>
      <c r="M105" s="15"/>
      <c r="N105" s="15">
        <f t="shared" si="9"/>
        <v>1000000</v>
      </c>
    </row>
    <row r="106" spans="1:14" ht="41.25" customHeight="1">
      <c r="A106" s="8" t="s">
        <v>136</v>
      </c>
      <c r="B106" s="26"/>
      <c r="C106" s="10" t="s">
        <v>150</v>
      </c>
      <c r="D106" s="11">
        <v>1476600</v>
      </c>
      <c r="E106" s="11">
        <v>1408935</v>
      </c>
      <c r="F106" s="11">
        <v>24300</v>
      </c>
      <c r="G106" s="11">
        <v>143000</v>
      </c>
      <c r="H106" s="11">
        <v>143000</v>
      </c>
      <c r="I106" s="11">
        <v>72200</v>
      </c>
      <c r="J106" s="11">
        <v>4300</v>
      </c>
      <c r="K106" s="11"/>
      <c r="L106" s="11"/>
      <c r="M106" s="11"/>
      <c r="N106" s="11">
        <f>D106+G106</f>
        <v>1619600</v>
      </c>
    </row>
    <row r="107" spans="1:14" ht="81" customHeight="1">
      <c r="A107" s="9" t="s">
        <v>203</v>
      </c>
      <c r="B107" s="26" t="s">
        <v>100</v>
      </c>
      <c r="C107" s="14" t="s">
        <v>46</v>
      </c>
      <c r="D107" s="15">
        <v>1476600</v>
      </c>
      <c r="E107" s="15">
        <v>1408935</v>
      </c>
      <c r="F107" s="15">
        <v>24300</v>
      </c>
      <c r="G107" s="15">
        <v>143000</v>
      </c>
      <c r="H107" s="15">
        <v>143000</v>
      </c>
      <c r="I107" s="15">
        <v>72200</v>
      </c>
      <c r="J107" s="15">
        <v>4300</v>
      </c>
      <c r="K107" s="15"/>
      <c r="L107" s="15"/>
      <c r="M107" s="15"/>
      <c r="N107" s="15">
        <f t="shared" si="9"/>
        <v>1619600</v>
      </c>
    </row>
    <row r="108" spans="1:14" ht="24.75" customHeight="1">
      <c r="A108" s="8" t="s">
        <v>207</v>
      </c>
      <c r="B108" s="26"/>
      <c r="C108" s="10" t="s">
        <v>151</v>
      </c>
      <c r="D108" s="11">
        <v>404000</v>
      </c>
      <c r="E108" s="11">
        <v>358760</v>
      </c>
      <c r="F108" s="11">
        <v>32900</v>
      </c>
      <c r="G108" s="11"/>
      <c r="H108" s="11"/>
      <c r="I108" s="11"/>
      <c r="J108" s="11"/>
      <c r="K108" s="11"/>
      <c r="L108" s="11"/>
      <c r="M108" s="11"/>
      <c r="N108" s="11">
        <f>D108+G108</f>
        <v>404000</v>
      </c>
    </row>
    <row r="109" spans="1:14" ht="26.25" customHeight="1">
      <c r="A109" s="9" t="s">
        <v>204</v>
      </c>
      <c r="B109" s="26" t="s">
        <v>101</v>
      </c>
      <c r="C109" s="14" t="s">
        <v>47</v>
      </c>
      <c r="D109" s="15">
        <v>404000</v>
      </c>
      <c r="E109" s="15">
        <v>358760</v>
      </c>
      <c r="F109" s="15">
        <v>32900</v>
      </c>
      <c r="G109" s="15"/>
      <c r="H109" s="15"/>
      <c r="I109" s="15"/>
      <c r="J109" s="15"/>
      <c r="K109" s="15"/>
      <c r="L109" s="15"/>
      <c r="M109" s="15"/>
      <c r="N109" s="15">
        <f t="shared" si="9"/>
        <v>404000</v>
      </c>
    </row>
    <row r="110" spans="1:14" ht="18.75">
      <c r="A110" s="8" t="s">
        <v>112</v>
      </c>
      <c r="B110" s="8"/>
      <c r="C110" s="10" t="s">
        <v>152</v>
      </c>
      <c r="D110" s="11">
        <f>SUM(D112:D118)</f>
        <v>3986740</v>
      </c>
      <c r="E110" s="11">
        <f aca="true" t="shared" si="10" ref="E110:N110">SUM(E112:E118)</f>
        <v>3308260</v>
      </c>
      <c r="F110" s="11">
        <f t="shared" si="10"/>
        <v>526570</v>
      </c>
      <c r="G110" s="11">
        <f t="shared" si="10"/>
        <v>782520</v>
      </c>
      <c r="H110" s="11">
        <f t="shared" si="10"/>
        <v>467020</v>
      </c>
      <c r="I110" s="11">
        <f t="shared" si="10"/>
        <v>198900</v>
      </c>
      <c r="J110" s="11">
        <f t="shared" si="10"/>
        <v>142920</v>
      </c>
      <c r="K110" s="11">
        <f t="shared" si="10"/>
        <v>315500</v>
      </c>
      <c r="L110" s="11">
        <f t="shared" si="10"/>
        <v>295500</v>
      </c>
      <c r="M110" s="11">
        <f t="shared" si="10"/>
        <v>0</v>
      </c>
      <c r="N110" s="11">
        <f t="shared" si="10"/>
        <v>4769260</v>
      </c>
    </row>
    <row r="111" spans="1:14" ht="20.25" customHeight="1">
      <c r="A111" s="8" t="s">
        <v>137</v>
      </c>
      <c r="B111" s="8"/>
      <c r="C111" s="10" t="s">
        <v>152</v>
      </c>
      <c r="D111" s="11">
        <v>3986740</v>
      </c>
      <c r="E111" s="11">
        <v>3308260</v>
      </c>
      <c r="F111" s="11">
        <v>526570</v>
      </c>
      <c r="G111" s="11">
        <v>782520</v>
      </c>
      <c r="H111" s="11">
        <v>467020</v>
      </c>
      <c r="I111" s="11">
        <v>198900</v>
      </c>
      <c r="J111" s="11">
        <v>142920</v>
      </c>
      <c r="K111" s="11">
        <v>315500</v>
      </c>
      <c r="L111" s="11">
        <v>295500</v>
      </c>
      <c r="M111" s="11">
        <v>0</v>
      </c>
      <c r="N111" s="11">
        <v>4769260</v>
      </c>
    </row>
    <row r="112" spans="1:14" ht="56.25">
      <c r="A112" s="26" t="s">
        <v>123</v>
      </c>
      <c r="B112" s="26" t="s">
        <v>63</v>
      </c>
      <c r="C112" s="27" t="s">
        <v>156</v>
      </c>
      <c r="D112" s="15">
        <v>91940</v>
      </c>
      <c r="E112" s="15">
        <v>83070</v>
      </c>
      <c r="F112" s="15">
        <v>5670</v>
      </c>
      <c r="G112" s="15"/>
      <c r="H112" s="15"/>
      <c r="I112" s="15"/>
      <c r="J112" s="15"/>
      <c r="K112" s="15"/>
      <c r="L112" s="15"/>
      <c r="M112" s="15"/>
      <c r="N112" s="15">
        <f aca="true" t="shared" si="11" ref="N112:N117">D112+G112</f>
        <v>91940</v>
      </c>
    </row>
    <row r="113" spans="1:14" ht="37.5">
      <c r="A113" s="9">
        <v>2414030</v>
      </c>
      <c r="B113" s="9" t="s">
        <v>124</v>
      </c>
      <c r="C113" s="13" t="s">
        <v>52</v>
      </c>
      <c r="D113" s="15">
        <v>96000</v>
      </c>
      <c r="E113" s="15"/>
      <c r="F113" s="15"/>
      <c r="G113" s="15"/>
      <c r="H113" s="15"/>
      <c r="I113" s="15"/>
      <c r="J113" s="15"/>
      <c r="K113" s="15"/>
      <c r="L113" s="15"/>
      <c r="M113" s="15"/>
      <c r="N113" s="15">
        <f t="shared" si="11"/>
        <v>96000</v>
      </c>
    </row>
    <row r="114" spans="1:14" ht="18.75">
      <c r="A114" s="9">
        <v>2414060</v>
      </c>
      <c r="B114" s="9">
        <v>110201</v>
      </c>
      <c r="C114" s="13" t="s">
        <v>53</v>
      </c>
      <c r="D114" s="15">
        <v>152100</v>
      </c>
      <c r="E114" s="15">
        <v>123940</v>
      </c>
      <c r="F114" s="15">
        <v>16000</v>
      </c>
      <c r="G114" s="15"/>
      <c r="H114" s="15"/>
      <c r="I114" s="15"/>
      <c r="J114" s="15"/>
      <c r="K114" s="15"/>
      <c r="L114" s="15"/>
      <c r="M114" s="15"/>
      <c r="N114" s="15">
        <f t="shared" si="11"/>
        <v>152100</v>
      </c>
    </row>
    <row r="115" spans="1:14" ht="37.5">
      <c r="A115" s="9">
        <v>2414090</v>
      </c>
      <c r="B115" s="9">
        <v>110204</v>
      </c>
      <c r="C115" s="13" t="s">
        <v>54</v>
      </c>
      <c r="D115" s="15">
        <v>1504000</v>
      </c>
      <c r="E115" s="15">
        <v>1199500</v>
      </c>
      <c r="F115" s="15">
        <v>299500</v>
      </c>
      <c r="G115" s="15">
        <v>450050</v>
      </c>
      <c r="H115" s="15">
        <v>144550</v>
      </c>
      <c r="I115" s="15"/>
      <c r="J115" s="15">
        <v>68350</v>
      </c>
      <c r="K115" s="15">
        <v>305500</v>
      </c>
      <c r="L115" s="15">
        <v>295500</v>
      </c>
      <c r="M115" s="15"/>
      <c r="N115" s="15">
        <f>D115+G115</f>
        <v>1954050</v>
      </c>
    </row>
    <row r="116" spans="1:14" ht="18.75">
      <c r="A116" s="9">
        <v>2414100</v>
      </c>
      <c r="B116" s="9">
        <v>110205</v>
      </c>
      <c r="C116" s="13" t="s">
        <v>55</v>
      </c>
      <c r="D116" s="15">
        <v>1888700</v>
      </c>
      <c r="E116" s="15">
        <v>1686200</v>
      </c>
      <c r="F116" s="15">
        <v>195000</v>
      </c>
      <c r="G116" s="15">
        <v>332470</v>
      </c>
      <c r="H116" s="15">
        <v>322470</v>
      </c>
      <c r="I116" s="15">
        <v>198900</v>
      </c>
      <c r="J116" s="15">
        <v>74570</v>
      </c>
      <c r="K116" s="15">
        <v>10000</v>
      </c>
      <c r="L116" s="15"/>
      <c r="M116" s="15"/>
      <c r="N116" s="15">
        <f t="shared" si="11"/>
        <v>2221170</v>
      </c>
    </row>
    <row r="117" spans="1:14" ht="18.75">
      <c r="A117" s="26" t="s">
        <v>208</v>
      </c>
      <c r="B117" s="26">
        <v>110502</v>
      </c>
      <c r="C117" s="27" t="s">
        <v>56</v>
      </c>
      <c r="D117" s="15">
        <v>254000</v>
      </c>
      <c r="E117" s="15">
        <v>215550</v>
      </c>
      <c r="F117" s="15">
        <v>10400</v>
      </c>
      <c r="G117" s="15"/>
      <c r="H117" s="15"/>
      <c r="I117" s="15"/>
      <c r="J117" s="15"/>
      <c r="K117" s="15"/>
      <c r="L117" s="15"/>
      <c r="M117" s="15"/>
      <c r="N117" s="15">
        <f t="shared" si="11"/>
        <v>254000</v>
      </c>
    </row>
    <row r="118" spans="1:14" ht="18.75" hidden="1">
      <c r="A118" s="26"/>
      <c r="B118" s="26"/>
      <c r="C118" s="27"/>
      <c r="D118" s="15"/>
      <c r="E118" s="15"/>
      <c r="F118" s="15"/>
      <c r="G118" s="15"/>
      <c r="H118" s="15"/>
      <c r="I118" s="15"/>
      <c r="J118" s="15"/>
      <c r="K118" s="15"/>
      <c r="L118" s="15"/>
      <c r="M118" s="15"/>
      <c r="N118" s="15"/>
    </row>
    <row r="119" spans="1:14" ht="19.5" customHeight="1">
      <c r="A119" s="8" t="s">
        <v>113</v>
      </c>
      <c r="B119" s="8"/>
      <c r="C119" s="10" t="s">
        <v>157</v>
      </c>
      <c r="D119" s="11">
        <f>D121</f>
        <v>709000</v>
      </c>
      <c r="E119" s="11">
        <f aca="true" t="shared" si="12" ref="E119:N119">E121</f>
        <v>656790</v>
      </c>
      <c r="F119" s="11">
        <f t="shared" si="12"/>
        <v>23900</v>
      </c>
      <c r="G119" s="11">
        <f t="shared" si="12"/>
        <v>9600</v>
      </c>
      <c r="H119" s="11">
        <f t="shared" si="12"/>
        <v>0</v>
      </c>
      <c r="I119" s="11">
        <f t="shared" si="12"/>
        <v>0</v>
      </c>
      <c r="J119" s="11">
        <f t="shared" si="12"/>
        <v>0</v>
      </c>
      <c r="K119" s="11">
        <f t="shared" si="12"/>
        <v>9600</v>
      </c>
      <c r="L119" s="11">
        <f t="shared" si="12"/>
        <v>9600</v>
      </c>
      <c r="M119" s="11">
        <f t="shared" si="12"/>
        <v>0</v>
      </c>
      <c r="N119" s="11">
        <f t="shared" si="12"/>
        <v>718600</v>
      </c>
    </row>
    <row r="120" spans="1:14" ht="18.75" customHeight="1">
      <c r="A120" s="8" t="s">
        <v>139</v>
      </c>
      <c r="B120" s="8"/>
      <c r="C120" s="10" t="s">
        <v>157</v>
      </c>
      <c r="D120" s="11">
        <v>709000</v>
      </c>
      <c r="E120" s="11">
        <v>656790</v>
      </c>
      <c r="F120" s="11">
        <v>23900</v>
      </c>
      <c r="G120" s="11">
        <v>9600</v>
      </c>
      <c r="H120" s="11"/>
      <c r="I120" s="11"/>
      <c r="J120" s="11"/>
      <c r="K120" s="11">
        <v>9600</v>
      </c>
      <c r="L120" s="11">
        <v>9600</v>
      </c>
      <c r="M120" s="11"/>
      <c r="N120" s="11">
        <v>718600</v>
      </c>
    </row>
    <row r="121" spans="1:14" ht="59.25" customHeight="1">
      <c r="A121" s="9" t="s">
        <v>125</v>
      </c>
      <c r="B121" s="9" t="s">
        <v>63</v>
      </c>
      <c r="C121" s="27" t="s">
        <v>158</v>
      </c>
      <c r="D121" s="15">
        <v>709000</v>
      </c>
      <c r="E121" s="15">
        <v>656790</v>
      </c>
      <c r="F121" s="15">
        <v>23900</v>
      </c>
      <c r="G121" s="15">
        <v>9600</v>
      </c>
      <c r="H121" s="15"/>
      <c r="I121" s="15"/>
      <c r="J121" s="15"/>
      <c r="K121" s="15">
        <v>9600</v>
      </c>
      <c r="L121" s="15">
        <v>9600</v>
      </c>
      <c r="M121" s="15"/>
      <c r="N121" s="15">
        <f>D121+G121</f>
        <v>718600</v>
      </c>
    </row>
    <row r="122" spans="1:14" ht="23.25" customHeight="1">
      <c r="A122" s="29" t="s">
        <v>114</v>
      </c>
      <c r="B122" s="29"/>
      <c r="C122" s="30" t="s">
        <v>157</v>
      </c>
      <c r="D122" s="11">
        <f>D124</f>
        <v>24000</v>
      </c>
      <c r="E122" s="11">
        <f aca="true" t="shared" si="13" ref="E122:N122">E124</f>
        <v>0</v>
      </c>
      <c r="F122" s="11">
        <f t="shared" si="13"/>
        <v>0</v>
      </c>
      <c r="G122" s="11">
        <f t="shared" si="13"/>
        <v>0</v>
      </c>
      <c r="H122" s="11">
        <f t="shared" si="13"/>
        <v>0</v>
      </c>
      <c r="I122" s="11">
        <f t="shared" si="13"/>
        <v>0</v>
      </c>
      <c r="J122" s="11">
        <f t="shared" si="13"/>
        <v>0</v>
      </c>
      <c r="K122" s="11">
        <f t="shared" si="13"/>
        <v>0</v>
      </c>
      <c r="L122" s="11">
        <f t="shared" si="13"/>
        <v>0</v>
      </c>
      <c r="M122" s="11">
        <f t="shared" si="13"/>
        <v>0</v>
      </c>
      <c r="N122" s="11">
        <f t="shared" si="13"/>
        <v>24000</v>
      </c>
    </row>
    <row r="123" spans="1:14" ht="18.75">
      <c r="A123" s="29" t="s">
        <v>140</v>
      </c>
      <c r="B123" s="29"/>
      <c r="C123" s="30" t="s">
        <v>157</v>
      </c>
      <c r="D123" s="11">
        <v>24000</v>
      </c>
      <c r="E123" s="11"/>
      <c r="F123" s="11"/>
      <c r="G123" s="11"/>
      <c r="H123" s="11"/>
      <c r="I123" s="11"/>
      <c r="J123" s="11"/>
      <c r="K123" s="11"/>
      <c r="L123" s="11"/>
      <c r="M123" s="11"/>
      <c r="N123" s="11">
        <v>24000</v>
      </c>
    </row>
    <row r="124" spans="1:14" ht="18.75">
      <c r="A124" s="26" t="s">
        <v>126</v>
      </c>
      <c r="B124" s="9">
        <v>250102</v>
      </c>
      <c r="C124" s="13" t="s">
        <v>57</v>
      </c>
      <c r="D124" s="15">
        <v>24000</v>
      </c>
      <c r="E124" s="15"/>
      <c r="F124" s="15"/>
      <c r="G124" s="15"/>
      <c r="H124" s="15"/>
      <c r="I124" s="15"/>
      <c r="J124" s="15"/>
      <c r="K124" s="15"/>
      <c r="L124" s="15"/>
      <c r="M124" s="15"/>
      <c r="N124" s="15">
        <f>D124+G124</f>
        <v>24000</v>
      </c>
    </row>
    <row r="125" spans="1:14" ht="18.75">
      <c r="A125" s="8"/>
      <c r="B125" s="9"/>
      <c r="C125" s="10" t="s">
        <v>58</v>
      </c>
      <c r="D125" s="11">
        <f aca="true" t="shared" si="14" ref="D125:N125">D16+D43+D58+D67+D110+D119+D122</f>
        <v>95508900</v>
      </c>
      <c r="E125" s="11">
        <f t="shared" si="14"/>
        <v>40757033</v>
      </c>
      <c r="F125" s="11">
        <f t="shared" si="14"/>
        <v>6352033</v>
      </c>
      <c r="G125" s="11">
        <f t="shared" si="14"/>
        <v>11683334</v>
      </c>
      <c r="H125" s="11">
        <f t="shared" si="14"/>
        <v>4449753</v>
      </c>
      <c r="I125" s="11">
        <f t="shared" si="14"/>
        <v>333806</v>
      </c>
      <c r="J125" s="11">
        <f t="shared" si="14"/>
        <v>183184</v>
      </c>
      <c r="K125" s="11">
        <f t="shared" si="14"/>
        <v>7233581</v>
      </c>
      <c r="L125" s="11">
        <f t="shared" si="14"/>
        <v>6600000</v>
      </c>
      <c r="M125" s="11">
        <f t="shared" si="14"/>
        <v>0</v>
      </c>
      <c r="N125" s="11">
        <f t="shared" si="14"/>
        <v>107192234</v>
      </c>
    </row>
    <row r="126" ht="15.75">
      <c r="A126" s="3" t="s">
        <v>59</v>
      </c>
    </row>
    <row r="127" ht="15.75">
      <c r="A127" s="4" t="s">
        <v>60</v>
      </c>
    </row>
    <row r="128" spans="1:14" ht="23.25">
      <c r="A128" s="40" t="s">
        <v>239</v>
      </c>
      <c r="B128" s="40"/>
      <c r="C128" s="40"/>
      <c r="G128" s="38" t="s">
        <v>240</v>
      </c>
      <c r="J128" s="18"/>
      <c r="K128" s="17"/>
      <c r="L128" s="17"/>
      <c r="M128" s="17"/>
      <c r="N128" s="17"/>
    </row>
    <row r="129" spans="1:14" ht="12.75">
      <c r="A129" s="5"/>
      <c r="J129" s="17"/>
      <c r="K129" s="17"/>
      <c r="L129" s="17"/>
      <c r="M129" s="17"/>
      <c r="N129" s="17"/>
    </row>
    <row r="130" spans="1:14" ht="20.25" customHeight="1">
      <c r="A130" s="59"/>
      <c r="B130" s="59"/>
      <c r="C130" s="59"/>
      <c r="D130" s="59"/>
      <c r="E130" s="59"/>
      <c r="F130" s="59"/>
      <c r="G130" s="59"/>
      <c r="H130" s="59"/>
      <c r="I130" s="59"/>
      <c r="J130" s="59"/>
      <c r="K130" s="59"/>
      <c r="L130" s="59"/>
      <c r="M130" s="59"/>
      <c r="N130" s="59"/>
    </row>
    <row r="131" ht="12.75">
      <c r="A131" s="1"/>
    </row>
  </sheetData>
  <mergeCells count="51">
    <mergeCell ref="A130:N130"/>
    <mergeCell ref="J74:J75"/>
    <mergeCell ref="K74:K75"/>
    <mergeCell ref="L74:L75"/>
    <mergeCell ref="M74:M75"/>
    <mergeCell ref="N76:N77"/>
    <mergeCell ref="A74:A75"/>
    <mergeCell ref="N74:N75"/>
    <mergeCell ref="B74:B75"/>
    <mergeCell ref="D74:D75"/>
    <mergeCell ref="K76:K77"/>
    <mergeCell ref="L76:L77"/>
    <mergeCell ref="M76:M77"/>
    <mergeCell ref="H74:H75"/>
    <mergeCell ref="I74:I75"/>
    <mergeCell ref="J76:J77"/>
    <mergeCell ref="H76:H77"/>
    <mergeCell ref="I76:I77"/>
    <mergeCell ref="A76:A77"/>
    <mergeCell ref="B76:B77"/>
    <mergeCell ref="D76:D77"/>
    <mergeCell ref="E76:E77"/>
    <mergeCell ref="K4:N4"/>
    <mergeCell ref="L12:M12"/>
    <mergeCell ref="E13:E14"/>
    <mergeCell ref="I13:I14"/>
    <mergeCell ref="L13:L14"/>
    <mergeCell ref="D11:F11"/>
    <mergeCell ref="G11:M11"/>
    <mergeCell ref="D12:D14"/>
    <mergeCell ref="E12:F12"/>
    <mergeCell ref="K6:N6"/>
    <mergeCell ref="K5:N5"/>
    <mergeCell ref="B9:K9"/>
    <mergeCell ref="B8:K8"/>
    <mergeCell ref="J13:J14"/>
    <mergeCell ref="F13:F14"/>
    <mergeCell ref="H12:H14"/>
    <mergeCell ref="I12:J12"/>
    <mergeCell ref="N11:N14"/>
    <mergeCell ref="K12:K14"/>
    <mergeCell ref="A128:C128"/>
    <mergeCell ref="B11:B14"/>
    <mergeCell ref="C11:C14"/>
    <mergeCell ref="G12:G14"/>
    <mergeCell ref="F76:F77"/>
    <mergeCell ref="G76:G77"/>
    <mergeCell ref="E74:E75"/>
    <mergeCell ref="G74:G75"/>
    <mergeCell ref="A11:A14"/>
    <mergeCell ref="F74:F75"/>
  </mergeCells>
  <printOptions/>
  <pageMargins left="0.2755905511811024" right="0.1968503937007874" top="0.2755905511811024" bottom="0.16" header="0.1968503937007874" footer="0.11811023622047245"/>
  <pageSetup horizontalDpi="600" verticalDpi="600" orientation="landscape" paperSize="9" scale="50" r:id="rId1"/>
  <rowBreaks count="4" manualBreakCount="4">
    <brk id="70" max="255" man="1"/>
    <brk id="78" max="13" man="1"/>
    <brk id="93" max="13" man="1"/>
    <brk id="1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Лиля 205</cp:lastModifiedBy>
  <cp:lastPrinted>2012-12-25T13:46:36Z</cp:lastPrinted>
  <dcterms:created xsi:type="dcterms:W3CDTF">1996-10-08T23:32:33Z</dcterms:created>
  <dcterms:modified xsi:type="dcterms:W3CDTF">2012-12-26T13:41:04Z</dcterms:modified>
  <cp:category/>
  <cp:version/>
  <cp:contentType/>
  <cp:contentStatus/>
</cp:coreProperties>
</file>